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D:\DALAIMIS\DALAIMIS ONAT\DJ 08-12- ISU y socios e Imagen bonificaciones\2025\Socios\"/>
    </mc:Choice>
  </mc:AlternateContent>
  <xr:revisionPtr revIDLastSave="0" documentId="13_ncr:1_{CCD13997-026E-4FB4-B81C-A7B068AA48AC}" xr6:coauthVersionLast="47" xr6:coauthVersionMax="47" xr10:uidLastSave="{00000000-0000-0000-0000-000000000000}"/>
  <workbookProtection workbookAlgorithmName="SHA-512" workbookHashValue="uwlRngiOHDqB17YSgl1ZT0zXAOmHeUJWnWLz6GK7zVe7axt3Z++b/XNX5wYm9DdJRB9yDhBNCc66+EFb3NCJQw==" workbookSaltValue="/Yf8FhBEKd6L712d/QohVA==" workbookSpinCount="100000" lockStructure="1"/>
  <bookViews>
    <workbookView xWindow="-120" yWindow="-120" windowWidth="19440" windowHeight="15000" tabRatio="481" xr2:uid="{00000000-000D-0000-FFFF-FFFF00000000}"/>
  </bookViews>
  <sheets>
    <sheet name="Hoja1" sheetId="32" r:id="rId1"/>
    <sheet name="Hoja2" sheetId="39" state="hidden" r:id="rId2"/>
    <sheet name="Hoja3" sheetId="41" state="hidden" r:id="rId3"/>
    <sheet name="Hoja4" sheetId="40" state="hidden" r:id="rId4"/>
    <sheet name="Hoja5" sheetId="42" state="hidden" r:id="rId5"/>
  </sheets>
  <definedNames>
    <definedName name="_xlnm._FilterDatabase" localSheetId="4" hidden="1">Hoja5!$A$1:$N$259</definedName>
    <definedName name="_xlnm.Print_Area" localSheetId="0">Hoja1!$A$1:$V$54</definedName>
    <definedName name="_xlnm.Print_Area" localSheetId="1">Hoja2!$A$2:$T$50</definedName>
    <definedName name="_xlnm.Print_Area" localSheetId="2">Hoja3!$A$2:$T$38</definedName>
    <definedName name="_xlnm.Print_Area" localSheetId="3">Hoja4!$A$2:$AC$27</definedName>
    <definedName name="Código___Nombre" localSheetId="1">Hoja2!$C$5</definedName>
  </definedNames>
  <calcPr calcId="181029"/>
</workbook>
</file>

<file path=xl/calcChain.xml><?xml version="1.0" encoding="utf-8"?>
<calcChain xmlns="http://schemas.openxmlformats.org/spreadsheetml/2006/main">
  <c r="S25" i="32" l="1"/>
  <c r="H29" i="32" l="1"/>
  <c r="H30" i="32" s="1"/>
  <c r="R25" i="41"/>
  <c r="R26" i="41"/>
  <c r="R27" i="41"/>
  <c r="R28" i="41"/>
  <c r="R29" i="41"/>
  <c r="R30" i="41"/>
  <c r="R31" i="41"/>
  <c r="R32" i="41"/>
  <c r="R33" i="41"/>
  <c r="R34" i="41"/>
  <c r="J35" i="41"/>
  <c r="R35" i="41" l="1"/>
  <c r="H31" i="32"/>
  <c r="H32" i="32" s="1"/>
  <c r="R15" i="39"/>
  <c r="H33" i="32" l="1"/>
  <c r="S29" i="32"/>
  <c r="S11" i="41"/>
  <c r="S21" i="39" s="1"/>
  <c r="S43" i="39"/>
  <c r="S42" i="39"/>
  <c r="S20" i="39"/>
  <c r="Q15" i="39"/>
  <c r="A23" i="40"/>
  <c r="S52" i="39" s="1"/>
  <c r="S30" i="32" l="1"/>
  <c r="S32" i="32"/>
  <c r="S18" i="39"/>
  <c r="S27" i="39" l="1"/>
  <c r="H16" i="41" s="1"/>
  <c r="H17" i="41" l="1"/>
  <c r="H18" i="41" s="1"/>
  <c r="S17" i="41" l="1"/>
  <c r="S18" i="41"/>
  <c r="S16" i="41"/>
  <c r="H19" i="41" l="1"/>
  <c r="H20" i="41" s="1"/>
  <c r="S20" i="41" s="1"/>
  <c r="S19" i="41" l="1"/>
  <c r="H21" i="41"/>
  <c r="S21" i="41" l="1"/>
  <c r="S31" i="39" s="1"/>
  <c r="S36" i="39" s="1"/>
  <c r="S46" i="39" l="1"/>
  <c r="S37" i="39"/>
  <c r="S47" i="39" l="1"/>
  <c r="S50" i="39" s="1"/>
  <c r="S31" i="32" l="1"/>
  <c r="S33" i="32" l="1"/>
  <c r="S34" i="32" s="1"/>
  <c r="S35" i="32" s="1"/>
  <c r="S37" i="32" s="1"/>
  <c r="H34" i="32"/>
  <c r="S38" i="32" l="1"/>
  <c r="T18"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Administrador</author>
  </authors>
  <commentList>
    <comment ref="C5" authorId="0" shapeId="0" xr:uid="{00000000-0006-0000-0100-000001000000}">
      <text>
        <r>
          <rPr>
            <b/>
            <sz val="14"/>
            <color indexed="81"/>
            <rFont val="Tahoma"/>
            <family val="2"/>
          </rPr>
          <t xml:space="preserve">
Utilice la lista desplegable en cada fila para seleccionar la actividad económica por la que obtuvo los ingresos que declara</t>
        </r>
        <r>
          <rPr>
            <sz val="9"/>
            <color indexed="81"/>
            <rFont val="Tahoma"/>
            <family val="2"/>
          </rPr>
          <t xml:space="preserve">
</t>
        </r>
      </text>
    </comment>
    <comment ref="S26" authorId="1" shapeId="0" xr:uid="{00000000-0006-0000-0100-000002000000}">
      <text>
        <r>
          <rPr>
            <b/>
            <sz val="9"/>
            <color indexed="81"/>
            <rFont val="Tahoma"/>
            <family val="2"/>
          </rPr>
          <t>ONAT:</t>
        </r>
        <r>
          <rPr>
            <sz val="9"/>
            <color indexed="81"/>
            <rFont val="Tahoma"/>
            <family val="2"/>
          </rPr>
          <t xml:space="preserve">
</t>
        </r>
        <r>
          <rPr>
            <sz val="12"/>
            <color indexed="81"/>
            <rFont val="Arial"/>
            <family val="2"/>
          </rPr>
          <t>En esta casilla se ponen las bonificaciones ( 3%)   asociadas a los tributos pagados por canales electrónicos. (De los tributos  anotados en la sección F)</t>
        </r>
      </text>
    </comment>
    <comment ref="S35" authorId="1" shapeId="0" xr:uid="{00000000-0006-0000-0100-000003000000}">
      <text>
        <r>
          <rPr>
            <b/>
            <sz val="9"/>
            <color indexed="81"/>
            <rFont val="Tahoma"/>
            <family val="2"/>
          </rPr>
          <t xml:space="preserve">ONAT:
</t>
        </r>
        <r>
          <rPr>
            <sz val="12"/>
            <color indexed="81"/>
            <rFont val="Arial"/>
            <family val="2"/>
          </rPr>
          <t>En esta casilla se plasman las bonificaciones (3%) de los pagos realizados por canales electrónicos de los tributos 051012,051052,052032</t>
        </r>
        <r>
          <rPr>
            <sz val="9"/>
            <color indexed="81"/>
            <rFont val="Tahoma"/>
            <family val="2"/>
          </rPr>
          <t xml:space="preserve">
</t>
        </r>
      </text>
    </comment>
  </commentList>
</comments>
</file>

<file path=xl/sharedStrings.xml><?xml version="1.0" encoding="utf-8"?>
<sst xmlns="http://schemas.openxmlformats.org/spreadsheetml/2006/main" count="1067" uniqueCount="708">
  <si>
    <t>Hasta</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</si>
  <si>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</si>
  <si>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</si>
  <si>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</si>
  <si>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</si>
  <si>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</si>
  <si>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</si>
  <si>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</si>
  <si>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</si>
  <si>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</si>
  <si>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Teléfono</t>
  </si>
  <si>
    <t>Correo Electrónico</t>
  </si>
  <si>
    <t>Opera en su municipio</t>
  </si>
  <si>
    <t xml:space="preserve">Municipio donde opera </t>
  </si>
  <si>
    <t>Sección A</t>
  </si>
  <si>
    <t>Fila</t>
  </si>
  <si>
    <t>Desde</t>
  </si>
  <si>
    <t xml:space="preserve">Importe </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</si>
  <si>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</si>
  <si>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</si>
  <si>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</si>
  <si>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</si>
  <si>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</si>
  <si>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</si>
  <si>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</si>
  <si>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</si>
  <si>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</si>
  <si>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</si>
  <si>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</si>
  <si>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 xml:space="preserve">          Importe Total pagado</t>
  </si>
  <si>
    <t xml:space="preserve">Fila </t>
  </si>
  <si>
    <t>Impuesto por la Utilización de la Fuerza de Trabajo</t>
  </si>
  <si>
    <t>Impuesto sobre Documentos</t>
  </si>
  <si>
    <t>Contribución a la Seguridad Social</t>
  </si>
  <si>
    <t>Otros (especificar)</t>
  </si>
  <si>
    <t>Total de tributos pagados</t>
  </si>
  <si>
    <t>Seccion G</t>
  </si>
  <si>
    <t>Escala progresiva ingresos personales – TCP    PESOS – CUP</t>
  </si>
  <si>
    <t xml:space="preserve">Base Imponible </t>
  </si>
  <si>
    <t xml:space="preserve">      Hasta </t>
  </si>
  <si>
    <t>Firma del Contribuyente</t>
  </si>
  <si>
    <t>Nombre (s) y apellidos funcionario ONAT</t>
  </si>
  <si>
    <t>Cargo</t>
  </si>
  <si>
    <t>NIT</t>
  </si>
  <si>
    <t xml:space="preserve">(-) Pago del impuesto realizado en la Declaración anterior </t>
  </si>
  <si>
    <t>Nombre del Tributo</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</si>
  <si>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</si>
  <si>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</si>
  <si>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</si>
  <si>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</si>
  <si>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</si>
  <si>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</si>
  <si>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</si>
  <si>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</si>
  <si>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 xml:space="preserve">    Nombre (s) y apellidos:</t>
  </si>
  <si>
    <t>Provincia</t>
  </si>
  <si>
    <t>Ingresos Obtenidos y Gastos  Deducibles por actividad</t>
  </si>
  <si>
    <t>Actividades Concepto</t>
  </si>
  <si>
    <t xml:space="preserve"> Período que se liquida</t>
  </si>
  <si>
    <t>Ingresos obtenidos para  liquidación del Impuesto (viene de SECCIÓN A casilla 12 fila 10)</t>
  </si>
  <si>
    <t>(-) Gastos deducibles por el ejercicio de la actividad (viene de SECCIÓN A casilla 13 fila 10)</t>
  </si>
  <si>
    <t>(-) Pagos por  arrendamiento de bienes a entidades estatales autorizadas</t>
  </si>
  <si>
    <t>(-) Impuesto pagado en Declaraciones Juradas presentadas en el año fiscal</t>
  </si>
  <si>
    <t>Ingresos obtenidos por las empresas de cultura en el grado en que participan en la gestión del contrato y otros servicios</t>
  </si>
  <si>
    <t>Porciento</t>
  </si>
  <si>
    <t xml:space="preserve"> Mes</t>
  </si>
  <si>
    <t>Año</t>
  </si>
  <si>
    <t>(-) Bonificacion según aprobacion del MFP</t>
  </si>
  <si>
    <t>Base Imponible (filas 11-12-13-14-15-16-17-18-19) pasa a SECCIÓN G, filas de casilla 20.  Se distribuye  por tramos</t>
  </si>
  <si>
    <t>(-) Otros pagos anticipados o Créditos del ejercicio fiscal anterior</t>
  </si>
  <si>
    <t>Impuesto a pagar (filas 21-22-23-24-25, si el resultado es mayor que cero)</t>
  </si>
  <si>
    <t>Total a Devolver (filas 21-22-23-24-25, si el resultado es negativo)  (Si es TCP se iguala a cero)</t>
  </si>
  <si>
    <t>Impuesto a pagar según escala progresiva (viene de SECCIÓN G casilla 21 fila 50)</t>
  </si>
  <si>
    <t>(-) Total de tributos pagados asociados a la actividad (viene  de SECCIÓN F casilla 18 fila 44)</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</si>
  <si>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</si>
  <si>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</si>
  <si>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</si>
  <si>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</si>
  <si>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</si>
  <si>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 Bonificaciones (se aplican los % autorizados al importe de la fila 32)</t>
  </si>
  <si>
    <t>RS</t>
  </si>
  <si>
    <t>RG</t>
  </si>
  <si>
    <t>Gastos</t>
  </si>
  <si>
    <t xml:space="preserve">                                                         </t>
  </si>
  <si>
    <t>Código - Nombre</t>
  </si>
  <si>
    <t>Impuesto a pagar según Declaración Rectificada (viene de SECCIÓN C fila 26, rebajando el importe que le fue bonificado en la DJ - 08 que esta rectificando)</t>
  </si>
  <si>
    <t xml:space="preserve">      Carné de identidad</t>
  </si>
  <si>
    <t>SI</t>
  </si>
  <si>
    <t>NO</t>
  </si>
  <si>
    <t>Determinación del impuesto    a    p a g a r</t>
  </si>
  <si>
    <t>Descripción</t>
  </si>
  <si>
    <t>Régimen</t>
  </si>
  <si>
    <t>COD</t>
  </si>
  <si>
    <t>DESCRIPCION</t>
  </si>
  <si>
    <t>2505</t>
  </si>
  <si>
    <t>PERICO</t>
  </si>
  <si>
    <t>3007</t>
  </si>
  <si>
    <t>SIBANICU</t>
  </si>
  <si>
    <t>3504</t>
  </si>
  <si>
    <t>BARACOA</t>
  </si>
  <si>
    <t>21</t>
  </si>
  <si>
    <t>PINAR DEL RIO</t>
  </si>
  <si>
    <t>2506</t>
  </si>
  <si>
    <t>JOVELLANOS</t>
  </si>
  <si>
    <t>3008</t>
  </si>
  <si>
    <t>CAMAGUEY</t>
  </si>
  <si>
    <t>3505</t>
  </si>
  <si>
    <t>MAISI</t>
  </si>
  <si>
    <t>2101</t>
  </si>
  <si>
    <t>SANDINO</t>
  </si>
  <si>
    <t>2507</t>
  </si>
  <si>
    <t>PEDRO BETANCOURT</t>
  </si>
  <si>
    <t>3009</t>
  </si>
  <si>
    <t>FLORIDA</t>
  </si>
  <si>
    <t>3506</t>
  </si>
  <si>
    <t>IMIAS</t>
  </si>
  <si>
    <t>2102</t>
  </si>
  <si>
    <t>MANTUA</t>
  </si>
  <si>
    <t>2508</t>
  </si>
  <si>
    <t>LIMONAR</t>
  </si>
  <si>
    <t>3010</t>
  </si>
  <si>
    <t>VERTIENTES</t>
  </si>
  <si>
    <t>3507</t>
  </si>
  <si>
    <t>SAN ANTONIO DEL SUR</t>
  </si>
  <si>
    <t>2103</t>
  </si>
  <si>
    <t>MINAS DE MATAHAMBRE</t>
  </si>
  <si>
    <t>2509</t>
  </si>
  <si>
    <t>UNION DE REYES</t>
  </si>
  <si>
    <t>3011</t>
  </si>
  <si>
    <t>JIMAGUAYU</t>
  </si>
  <si>
    <t>3508</t>
  </si>
  <si>
    <t>CAIMANERA</t>
  </si>
  <si>
    <t>2104</t>
  </si>
  <si>
    <t>VINALES</t>
  </si>
  <si>
    <t>2510</t>
  </si>
  <si>
    <t>CIENAGA DE ZAPATA</t>
  </si>
  <si>
    <t>3012</t>
  </si>
  <si>
    <t>NAJASA</t>
  </si>
  <si>
    <t>3509</t>
  </si>
  <si>
    <t>GUANTANAMO</t>
  </si>
  <si>
    <t>2105</t>
  </si>
  <si>
    <t>LA PALMA</t>
  </si>
  <si>
    <t>2511</t>
  </si>
  <si>
    <t>JAGUEY GRANDE</t>
  </si>
  <si>
    <t>3013</t>
  </si>
  <si>
    <t>SANTA CRUZ DEL SUR</t>
  </si>
  <si>
    <t>3510</t>
  </si>
  <si>
    <t>NICETO PEREZ</t>
  </si>
  <si>
    <t>2106</t>
  </si>
  <si>
    <t>LOS PALACIOS</t>
  </si>
  <si>
    <t>2512</t>
  </si>
  <si>
    <t>CALIMETE</t>
  </si>
  <si>
    <t>31</t>
  </si>
  <si>
    <t>LAS TUNAS</t>
  </si>
  <si>
    <t>4001</t>
  </si>
  <si>
    <t>ISLA DE LA JUVENTUD</t>
  </si>
  <si>
    <t>2107</t>
  </si>
  <si>
    <t>CONSOLACION DEL SUR</t>
  </si>
  <si>
    <t>2513</t>
  </si>
  <si>
    <t>LOS ARABOS</t>
  </si>
  <si>
    <t>3101</t>
  </si>
  <si>
    <t>MANATI</t>
  </si>
  <si>
    <t>2108</t>
  </si>
  <si>
    <t>26</t>
  </si>
  <si>
    <t>VILLA CLARA</t>
  </si>
  <si>
    <t>3102</t>
  </si>
  <si>
    <t>PUERTO PADRE</t>
  </si>
  <si>
    <t>2109</t>
  </si>
  <si>
    <t>SAN LUIS</t>
  </si>
  <si>
    <t>2601</t>
  </si>
  <si>
    <t>CORRALILLO</t>
  </si>
  <si>
    <t>3103</t>
  </si>
  <si>
    <t>JESUS MENENDEZ</t>
  </si>
  <si>
    <t>2110</t>
  </si>
  <si>
    <t>SAN JUAN Y MARTINEZ</t>
  </si>
  <si>
    <t>2602</t>
  </si>
  <si>
    <t>QUEMADO DE GUINES</t>
  </si>
  <si>
    <t>3104</t>
  </si>
  <si>
    <t>MAJIBACOA</t>
  </si>
  <si>
    <t>2111</t>
  </si>
  <si>
    <t>GUANE</t>
  </si>
  <si>
    <t>2603</t>
  </si>
  <si>
    <t>SAGUA LA GRANDE</t>
  </si>
  <si>
    <t>3105</t>
  </si>
  <si>
    <t>22</t>
  </si>
  <si>
    <t>ARTEMISA</t>
  </si>
  <si>
    <t>2604</t>
  </si>
  <si>
    <t>ENCRUCIJADA</t>
  </si>
  <si>
    <t>3106</t>
  </si>
  <si>
    <t>JOBABO</t>
  </si>
  <si>
    <t>2201</t>
  </si>
  <si>
    <t>BAHIA HONDA</t>
  </si>
  <si>
    <t>2605</t>
  </si>
  <si>
    <t>CAMAJUANI</t>
  </si>
  <si>
    <t>3107</t>
  </si>
  <si>
    <t>COLOMBIA</t>
  </si>
  <si>
    <t>2202</t>
  </si>
  <si>
    <t>MARIEL</t>
  </si>
  <si>
    <t>2606</t>
  </si>
  <si>
    <t>CAIBARIEN</t>
  </si>
  <si>
    <t>3108</t>
  </si>
  <si>
    <t>AMANCIO</t>
  </si>
  <si>
    <t>2203</t>
  </si>
  <si>
    <t>GUANAJAY</t>
  </si>
  <si>
    <t>2607</t>
  </si>
  <si>
    <t>REMEDIOS</t>
  </si>
  <si>
    <t>32</t>
  </si>
  <si>
    <t>HOLGUIN</t>
  </si>
  <si>
    <t>2204</t>
  </si>
  <si>
    <t>CAIMITO</t>
  </si>
  <si>
    <t>2608</t>
  </si>
  <si>
    <t>PLACETAS</t>
  </si>
  <si>
    <t>3201</t>
  </si>
  <si>
    <t>GIBARA</t>
  </si>
  <si>
    <t>2205</t>
  </si>
  <si>
    <t>BAUTA</t>
  </si>
  <si>
    <t>2609</t>
  </si>
  <si>
    <t>SANTA CLARA</t>
  </si>
  <si>
    <t>3202</t>
  </si>
  <si>
    <t>RAFAEL FREYRE</t>
  </si>
  <si>
    <t>2206</t>
  </si>
  <si>
    <t>SAN ANTONIO DE LOS BANOS</t>
  </si>
  <si>
    <t>2610</t>
  </si>
  <si>
    <t>CIFUENTES</t>
  </si>
  <si>
    <t>3203</t>
  </si>
  <si>
    <t>BANES</t>
  </si>
  <si>
    <t>2207</t>
  </si>
  <si>
    <t>GUIRA DE MELENA</t>
  </si>
  <si>
    <t>2611</t>
  </si>
  <si>
    <t>SANTO DOMINGO</t>
  </si>
  <si>
    <t>3204</t>
  </si>
  <si>
    <t>ANTILLA</t>
  </si>
  <si>
    <t>2208</t>
  </si>
  <si>
    <t>ALQUIZAR</t>
  </si>
  <si>
    <t>2612</t>
  </si>
  <si>
    <t>RANCHUELO</t>
  </si>
  <si>
    <t>3205</t>
  </si>
  <si>
    <t>BAGUANOS</t>
  </si>
  <si>
    <t>2209</t>
  </si>
  <si>
    <t>2613</t>
  </si>
  <si>
    <t>MANICARAGUA</t>
  </si>
  <si>
    <t>3206</t>
  </si>
  <si>
    <t>2210</t>
  </si>
  <si>
    <t>CANDELARIA</t>
  </si>
  <si>
    <t>27</t>
  </si>
  <si>
    <t>CIENFUEGOS</t>
  </si>
  <si>
    <t>3207</t>
  </si>
  <si>
    <t>CALIXTO GARCIA</t>
  </si>
  <si>
    <t>2211</t>
  </si>
  <si>
    <t>SAN CRISTOBAL</t>
  </si>
  <si>
    <t>2701</t>
  </si>
  <si>
    <t>AGUADA DE PASAJEROS</t>
  </si>
  <si>
    <t>3208</t>
  </si>
  <si>
    <t>CACOCUM</t>
  </si>
  <si>
    <t>23</t>
  </si>
  <si>
    <t>LA HABANA</t>
  </si>
  <si>
    <t>2702</t>
  </si>
  <si>
    <t>RODAS</t>
  </si>
  <si>
    <t>3209</t>
  </si>
  <si>
    <t>URBANO NORIS</t>
  </si>
  <si>
    <t>2301</t>
  </si>
  <si>
    <t>PLAYA</t>
  </si>
  <si>
    <t>2703</t>
  </si>
  <si>
    <t>PALMIRA</t>
  </si>
  <si>
    <t>3210</t>
  </si>
  <si>
    <t>CUETO</t>
  </si>
  <si>
    <t>2302</t>
  </si>
  <si>
    <t>PLAZA DE LA REVOLUCION</t>
  </si>
  <si>
    <t>2704</t>
  </si>
  <si>
    <t>LAJAS</t>
  </si>
  <si>
    <t>3211</t>
  </si>
  <si>
    <t>MAYARI</t>
  </si>
  <si>
    <t>2303</t>
  </si>
  <si>
    <t>CENTRO HABANA</t>
  </si>
  <si>
    <t>2705</t>
  </si>
  <si>
    <t>CRUCES</t>
  </si>
  <si>
    <t>3212</t>
  </si>
  <si>
    <t>FRANK PAIS</t>
  </si>
  <si>
    <t>2304</t>
  </si>
  <si>
    <t>LA HABANA VIEJA</t>
  </si>
  <si>
    <t>2706</t>
  </si>
  <si>
    <t>CUMANAYAGUA</t>
  </si>
  <si>
    <t>3213</t>
  </si>
  <si>
    <t>SAGUA DE TANAMO</t>
  </si>
  <si>
    <t>2305</t>
  </si>
  <si>
    <t>REGLA</t>
  </si>
  <si>
    <t>2707</t>
  </si>
  <si>
    <t>3214</t>
  </si>
  <si>
    <t>MOA</t>
  </si>
  <si>
    <t>2306</t>
  </si>
  <si>
    <t>LA HABANA DEL ESTE</t>
  </si>
  <si>
    <t>2708</t>
  </si>
  <si>
    <t>ABREUS</t>
  </si>
  <si>
    <t>33</t>
  </si>
  <si>
    <t>GRANMA</t>
  </si>
  <si>
    <t>2307</t>
  </si>
  <si>
    <t>GUANABACOA</t>
  </si>
  <si>
    <t>28</t>
  </si>
  <si>
    <t>SANCTI SPIRITUS</t>
  </si>
  <si>
    <t>3301</t>
  </si>
  <si>
    <t>RIO CAUTO</t>
  </si>
  <si>
    <t>2308</t>
  </si>
  <si>
    <t>SAN MIGUEL DEL PADRON</t>
  </si>
  <si>
    <t>2801</t>
  </si>
  <si>
    <t>YAGUAJAY</t>
  </si>
  <si>
    <t>3302</t>
  </si>
  <si>
    <t>CAUTO CRISTO</t>
  </si>
  <si>
    <t>2309</t>
  </si>
  <si>
    <t>DIEZ DE OCTUBRE</t>
  </si>
  <si>
    <t>2802</t>
  </si>
  <si>
    <t>JATIBONICO</t>
  </si>
  <si>
    <t>3303</t>
  </si>
  <si>
    <t>JIGUANI</t>
  </si>
  <si>
    <t>2310</t>
  </si>
  <si>
    <t>CERRO</t>
  </si>
  <si>
    <t>2803</t>
  </si>
  <si>
    <t>TAGUASCO</t>
  </si>
  <si>
    <t>3304</t>
  </si>
  <si>
    <t>BAYAMO</t>
  </si>
  <si>
    <t>2311</t>
  </si>
  <si>
    <t>MARIANAO</t>
  </si>
  <si>
    <t>2804</t>
  </si>
  <si>
    <t>CABAIGUAN</t>
  </si>
  <si>
    <t>3305</t>
  </si>
  <si>
    <t>YARA</t>
  </si>
  <si>
    <t>2312</t>
  </si>
  <si>
    <t>LA LISA</t>
  </si>
  <si>
    <t>2805</t>
  </si>
  <si>
    <t>FOMENTO</t>
  </si>
  <si>
    <t>3306</t>
  </si>
  <si>
    <t>MANZANILLO</t>
  </si>
  <si>
    <t>2313</t>
  </si>
  <si>
    <t>BOYEROS</t>
  </si>
  <si>
    <t>2806</t>
  </si>
  <si>
    <t>TRINIDAD</t>
  </si>
  <si>
    <t>3307</t>
  </si>
  <si>
    <t>CAMPECHUELA</t>
  </si>
  <si>
    <t>2314</t>
  </si>
  <si>
    <t>ARROYO NARANJO</t>
  </si>
  <si>
    <t>2807</t>
  </si>
  <si>
    <t>3308</t>
  </si>
  <si>
    <t>MEDIA LUNA</t>
  </si>
  <si>
    <t>2315</t>
  </si>
  <si>
    <t>COTORRO</t>
  </si>
  <si>
    <t>2808</t>
  </si>
  <si>
    <t>LA SIERPE</t>
  </si>
  <si>
    <t>3309</t>
  </si>
  <si>
    <t>NIQUERO</t>
  </si>
  <si>
    <t>24</t>
  </si>
  <si>
    <t>MAYABEQUE</t>
  </si>
  <si>
    <t>29</t>
  </si>
  <si>
    <t>CIEGO DE AVILA</t>
  </si>
  <si>
    <t>3310</t>
  </si>
  <si>
    <t>PILON</t>
  </si>
  <si>
    <t>2401</t>
  </si>
  <si>
    <t>BEJUCAL</t>
  </si>
  <si>
    <t>2901</t>
  </si>
  <si>
    <t>CHAMBAS</t>
  </si>
  <si>
    <t>3311</t>
  </si>
  <si>
    <t>BARTOLOME MASO</t>
  </si>
  <si>
    <t>2402</t>
  </si>
  <si>
    <t>SAN JOSE DE LAS LAJAS</t>
  </si>
  <si>
    <t>2902</t>
  </si>
  <si>
    <t>MORON</t>
  </si>
  <si>
    <t>3312</t>
  </si>
  <si>
    <t>BUEY ARRIBA</t>
  </si>
  <si>
    <t>2403</t>
  </si>
  <si>
    <t>JARUCO</t>
  </si>
  <si>
    <t>2903</t>
  </si>
  <si>
    <t>BOLIVIA</t>
  </si>
  <si>
    <t>3313</t>
  </si>
  <si>
    <t>GUISA</t>
  </si>
  <si>
    <t>2404</t>
  </si>
  <si>
    <t>SANTA CRUZ DEL NORTE</t>
  </si>
  <si>
    <t>2904</t>
  </si>
  <si>
    <t>PRIMERO DE ENERO</t>
  </si>
  <si>
    <t>34</t>
  </si>
  <si>
    <t>SANTIAGO DE CUBA</t>
  </si>
  <si>
    <t>2405</t>
  </si>
  <si>
    <t>MADRUGA</t>
  </si>
  <si>
    <t>2905</t>
  </si>
  <si>
    <t>CIRO REDONDO</t>
  </si>
  <si>
    <t>2406</t>
  </si>
  <si>
    <t>NUEVA PAZ</t>
  </si>
  <si>
    <t>2906</t>
  </si>
  <si>
    <t>FLORENCIA</t>
  </si>
  <si>
    <t>3402</t>
  </si>
  <si>
    <t>MELLA</t>
  </si>
  <si>
    <t>2407</t>
  </si>
  <si>
    <t>SAN NICOLAS</t>
  </si>
  <si>
    <t>2907</t>
  </si>
  <si>
    <t>MAJAGUA</t>
  </si>
  <si>
    <t>3403</t>
  </si>
  <si>
    <t>2408</t>
  </si>
  <si>
    <t>GUINES</t>
  </si>
  <si>
    <t>2908</t>
  </si>
  <si>
    <t>3404</t>
  </si>
  <si>
    <t>SEGUNDO FRENTE</t>
  </si>
  <si>
    <t>2409</t>
  </si>
  <si>
    <t>MELENA DEL SUR</t>
  </si>
  <si>
    <t>2909</t>
  </si>
  <si>
    <t>VENEZUELA</t>
  </si>
  <si>
    <t>3405</t>
  </si>
  <si>
    <t>SONGO - LA MAYA</t>
  </si>
  <si>
    <t>2410</t>
  </si>
  <si>
    <t>BATABANO</t>
  </si>
  <si>
    <t>2910</t>
  </si>
  <si>
    <t>BARAGUA</t>
  </si>
  <si>
    <t>3406</t>
  </si>
  <si>
    <t>2411</t>
  </si>
  <si>
    <t>QUIVICAN</t>
  </si>
  <si>
    <t>30</t>
  </si>
  <si>
    <t>3407</t>
  </si>
  <si>
    <t>PALMA SORIANO</t>
  </si>
  <si>
    <t>25</t>
  </si>
  <si>
    <t>MATANZAS</t>
  </si>
  <si>
    <t>3001</t>
  </si>
  <si>
    <t>CARLOS MANUEL DE CESPEDES</t>
  </si>
  <si>
    <t>3408</t>
  </si>
  <si>
    <t>TERCER FRENTE</t>
  </si>
  <si>
    <t>2501</t>
  </si>
  <si>
    <t>3002</t>
  </si>
  <si>
    <t>ESMERALDA</t>
  </si>
  <si>
    <t>3409</t>
  </si>
  <si>
    <t>GUAMA</t>
  </si>
  <si>
    <t>2502</t>
  </si>
  <si>
    <t xml:space="preserve">CARDENAS </t>
  </si>
  <si>
    <t>3003</t>
  </si>
  <si>
    <t>SIERRA DE CUBITAS</t>
  </si>
  <si>
    <t>35</t>
  </si>
  <si>
    <t>2503</t>
  </si>
  <si>
    <t>MARTI</t>
  </si>
  <si>
    <t>3004</t>
  </si>
  <si>
    <t>MINAS</t>
  </si>
  <si>
    <t>3501</t>
  </si>
  <si>
    <t>EL SALVADOR</t>
  </si>
  <si>
    <t>2504</t>
  </si>
  <si>
    <t>COLON</t>
  </si>
  <si>
    <t>3005</t>
  </si>
  <si>
    <t>NUEVITAS</t>
  </si>
  <si>
    <t>3502</t>
  </si>
  <si>
    <t>MANUEL TAMES</t>
  </si>
  <si>
    <t>3006</t>
  </si>
  <si>
    <t>GUAIMARO</t>
  </si>
  <si>
    <t>3503</t>
  </si>
  <si>
    <t>YATERAS</t>
  </si>
  <si>
    <t xml:space="preserve">Exceso de </t>
  </si>
  <si>
    <t>Sección H    Sector de la Cultura</t>
  </si>
  <si>
    <t xml:space="preserve">       Participación en la gestión del contrato</t>
  </si>
  <si>
    <t>Sección F</t>
  </si>
  <si>
    <t xml:space="preserve">Ingresos Netos Anuales </t>
  </si>
  <si>
    <t>001- Estomatólogo</t>
  </si>
  <si>
    <t>002- Médico dental</t>
  </si>
  <si>
    <t>006- Veterinario</t>
  </si>
  <si>
    <t>101- Arriero y boyero</t>
  </si>
  <si>
    <t>103- Carretillero/vendedor producto agrop. ambulatoria</t>
  </si>
  <si>
    <t>110- Reparador equipo mecánico y combustión</t>
  </si>
  <si>
    <t>112- Mensajero</t>
  </si>
  <si>
    <t>116- Fregador engrasador de equipo automotor</t>
  </si>
  <si>
    <t>121- Ponchero</t>
  </si>
  <si>
    <t>122- Instructor de automovilismo</t>
  </si>
  <si>
    <t>124- Parq, cuidador de ciclos, triciclos y otros eq aut</t>
  </si>
  <si>
    <t>201- Albañil</t>
  </si>
  <si>
    <t>202- Carpintero</t>
  </si>
  <si>
    <t>203- Cerrajero</t>
  </si>
  <si>
    <t>204- Electricista</t>
  </si>
  <si>
    <t>205- Herrero</t>
  </si>
  <si>
    <t>207- Plomero</t>
  </si>
  <si>
    <t>209- Masillero</t>
  </si>
  <si>
    <t>210- Cristalero</t>
  </si>
  <si>
    <t>211- Techador</t>
  </si>
  <si>
    <t>303- Elaborador vendedor de carbón</t>
  </si>
  <si>
    <t>304- Molinero</t>
  </si>
  <si>
    <t>305- Construcción, mtto. y reparación de pozos y fosas</t>
  </si>
  <si>
    <t>307- Trillador</t>
  </si>
  <si>
    <t>310- Florista</t>
  </si>
  <si>
    <t>311- Criador o cuid. de animales para alquiler, comerc.</t>
  </si>
  <si>
    <t>313- Tostador</t>
  </si>
  <si>
    <t>314- Leñador</t>
  </si>
  <si>
    <t>315- Reparador de cercas y caminos</t>
  </si>
  <si>
    <t>316- Desmochador de palmas</t>
  </si>
  <si>
    <t>317- Prod. vend. de basto, paño y montura, arreo, etc</t>
  </si>
  <si>
    <t>318- Herrador animales/prod. vend. herraduras y clavos</t>
  </si>
  <si>
    <t>401- Afinador y reparador de instrumentos musicales</t>
  </si>
  <si>
    <t>406- Fotógrafo</t>
  </si>
  <si>
    <t>407- Limpiabotas</t>
  </si>
  <si>
    <t>408- Servicios de belleza</t>
  </si>
  <si>
    <t>409- Mecanógrafo</t>
  </si>
  <si>
    <t>410- Modista o sastre</t>
  </si>
  <si>
    <t>412- Plasticador</t>
  </si>
  <si>
    <t>413- Relojero</t>
  </si>
  <si>
    <t>418- Zapatero remendón</t>
  </si>
  <si>
    <t>419- Productor y/o vendedor de calzado</t>
  </si>
  <si>
    <t>425- Mecánico de equipos de refrigeración</t>
  </si>
  <si>
    <t>426- Pulidor de metales</t>
  </si>
  <si>
    <t>428- Constructor vendedor o montador antena radio y TV</t>
  </si>
  <si>
    <t>429- Reparador de artículos de joyería y bisutería</t>
  </si>
  <si>
    <t>432- Servicios domésticos</t>
  </si>
  <si>
    <t>435- Cuidador de enfermo, persona c/ discap. y anciano</t>
  </si>
  <si>
    <t>438- Asist. p/ la atención educativa y cuidado de niños</t>
  </si>
  <si>
    <t>439- Sereno o portero</t>
  </si>
  <si>
    <t>440- Productor vendedor de accesorios de goma</t>
  </si>
  <si>
    <t>441- Elaborador vendedor de vinos</t>
  </si>
  <si>
    <t>442- Quiropedista</t>
  </si>
  <si>
    <t>444- Elaborador vendedor de jabón, betún y tintas</t>
  </si>
  <si>
    <t>447- Reparador de artículos varios</t>
  </si>
  <si>
    <t>448- Encargado, limpiador y operador de bombas de agua</t>
  </si>
  <si>
    <t>449- Profesor taquig., mecanografía, e idioma</t>
  </si>
  <si>
    <t>450- Profesor de música y otras artes</t>
  </si>
  <si>
    <t>501- Aguador</t>
  </si>
  <si>
    <t>502- Amolador</t>
  </si>
  <si>
    <t>503- Serv decoración, organ. cumpleaños y otras act fes</t>
  </si>
  <si>
    <t>505- Jardinero</t>
  </si>
  <si>
    <t>507- Operador de audio</t>
  </si>
  <si>
    <t>510- Reparador de equipos eléctricos y electrónicos</t>
  </si>
  <si>
    <t>512- Tapicero</t>
  </si>
  <si>
    <t>516- Productor vendedor de artículos fundidos</t>
  </si>
  <si>
    <t>517- Productor o vendedor de artículos varios</t>
  </si>
  <si>
    <t>601- Artesano</t>
  </si>
  <si>
    <t>604- Recolector vendedor de recursos naturales</t>
  </si>
  <si>
    <t>605- Pintor de bienes muebles e inmuebles</t>
  </si>
  <si>
    <t>606- Recolector vendedor hierbas med. o p/ alim. animal</t>
  </si>
  <si>
    <t>607- Programador de equipo de cómputo</t>
  </si>
  <si>
    <t>608- Hojalatero</t>
  </si>
  <si>
    <t>610- Soldador</t>
  </si>
  <si>
    <t>611- Servicio de chapistería</t>
  </si>
  <si>
    <t>612- Tornero</t>
  </si>
  <si>
    <t>613- Enrollador de motor, bobina y otros equipos</t>
  </si>
  <si>
    <t>614- Talabartero</t>
  </si>
  <si>
    <t>615- Recolector vendedor de materia prima</t>
  </si>
  <si>
    <t>623- Serv. paseo coche, uso infantil, tracción animal</t>
  </si>
  <si>
    <t>625- Curtidor de pieles</t>
  </si>
  <si>
    <t>626- Restaurador de obras de arte</t>
  </si>
  <si>
    <t>627- Cobrador pagador</t>
  </si>
  <si>
    <t>628- Productor vendedor de figuras de yeso</t>
  </si>
  <si>
    <t>630- Comprador vendedor libros de uso o encuadernador</t>
  </si>
  <si>
    <t>632- Restaurador de muñecos y otros juguetes</t>
  </si>
  <si>
    <t>634- Comprador vendedor de discos</t>
  </si>
  <si>
    <t>636- Traductor de documentos</t>
  </si>
  <si>
    <t>637- Productor vendedor piñatas y otros art. similares</t>
  </si>
  <si>
    <t>638- Operador de equipos de recreación</t>
  </si>
  <si>
    <t>639- Aserrador</t>
  </si>
  <si>
    <t>641- Instructor de gimnasio de musculación</t>
  </si>
  <si>
    <t>642- Rotulista o grabador</t>
  </si>
  <si>
    <t>643- Servicio gastronómico en cafetería</t>
  </si>
  <si>
    <t>645- Servicio gastronómico en restaurante</t>
  </si>
  <si>
    <t>648- Productor vendedor de art. de alfarería</t>
  </si>
  <si>
    <t>649- Productor vendedor materiales fines constructivos</t>
  </si>
  <si>
    <t>651- Cuidador de baños públicos, taquillas y parques</t>
  </si>
  <si>
    <t>654- Figura costumbrista</t>
  </si>
  <si>
    <t>656- Prod./vend. art. religiosos u otros recursos</t>
  </si>
  <si>
    <t>657- Repasador</t>
  </si>
  <si>
    <t>658- Tenedor de libro</t>
  </si>
  <si>
    <t>659- Gestor de pasajeros en piquera</t>
  </si>
  <si>
    <t>660- Elab. vend alim. y bebida no alcoh. forma ambulat.</t>
  </si>
  <si>
    <t>663- Agente de seguro</t>
  </si>
  <si>
    <t>665- Vendedor mayorista de productos agropecuarios</t>
  </si>
  <si>
    <t>666- Vendedor minorista de productos agropecuarios</t>
  </si>
  <si>
    <t>667- Anticuario</t>
  </si>
  <si>
    <t>668- Facilitador de permuta, compraventa vivienda</t>
  </si>
  <si>
    <t>669- Serv. construcción, reparación y mtto de inmueble</t>
  </si>
  <si>
    <t>670- Reparador de instrumentos de medición</t>
  </si>
  <si>
    <t>671- Gestor de alojamiento</t>
  </si>
  <si>
    <t>672- Agente postal</t>
  </si>
  <si>
    <t>673- Agente de telecomunicaciones</t>
  </si>
  <si>
    <t>674- Reparador montador equipos bombeo de agua</t>
  </si>
  <si>
    <t>675- Panadero dulcero</t>
  </si>
  <si>
    <t>676- Servicio de bar y recreación</t>
  </si>
  <si>
    <t>680- Servicios de belleza (MG)</t>
  </si>
  <si>
    <t>683- Baño público, taquillas y parques (MG)</t>
  </si>
  <si>
    <t>684- Servicio Gastronómico en Cafertería (MG) RS</t>
  </si>
  <si>
    <t>685- Servicios Gastronómicos en Restaurante (MG) RS</t>
  </si>
  <si>
    <t>687- Vendedor de producción agrícola en punto de venta</t>
  </si>
  <si>
    <t>700- Trabajador agropecuario</t>
  </si>
  <si>
    <t>711- Trabajador contratado</t>
  </si>
  <si>
    <t>712- Trabajador contratado (contratista privado)</t>
  </si>
  <si>
    <t>713- Trabajador contratado (Cultura)</t>
  </si>
  <si>
    <t>801- Transporte de carga automotor</t>
  </si>
  <si>
    <t>802- Transporte de pasajeros (vehículo ligero)</t>
  </si>
  <si>
    <t>803- Transporte de pasajeros (tracción animal)</t>
  </si>
  <si>
    <t>804- Transporte pasajeros (incl. camión, tren, embarc.)</t>
  </si>
  <si>
    <t>805- Transporte de carga (tracción animal)</t>
  </si>
  <si>
    <t>806- Transporte de carga (tracción humana)</t>
  </si>
  <si>
    <t>807- Transporte pasajeros (tracción animal) - RS</t>
  </si>
  <si>
    <t>808- Transporte pasajeros taxi (MG)</t>
  </si>
  <si>
    <t>809- Transporte pasajeros coche Varadero (MG)</t>
  </si>
  <si>
    <t>810- Transporte pasajeros ómnibus Varadero (MG)</t>
  </si>
  <si>
    <t>811- Transporte pasajeros en moto - Stgo. de Cuba</t>
  </si>
  <si>
    <t>812- Transporte pasajeros (tracción humana)</t>
  </si>
  <si>
    <t>813- Servicio de taxi rutero</t>
  </si>
  <si>
    <t>814- Servicio de taxi libre</t>
  </si>
  <si>
    <t>815- Arrendador de autos suplente</t>
  </si>
  <si>
    <t>816- Arrendador de medios de transporte</t>
  </si>
  <si>
    <t>871- Artística (cualquier manifestación)</t>
  </si>
  <si>
    <t>872- Artista independiente (Registro del Creador)</t>
  </si>
  <si>
    <t>884- Consultor</t>
  </si>
  <si>
    <t>886- Comunicador social y diseñador</t>
  </si>
  <si>
    <t>891- Arrendador de vivienda</t>
  </si>
  <si>
    <t>892- Arrendador de habitación</t>
  </si>
  <si>
    <t>893- Arrendador de espacio</t>
  </si>
  <si>
    <t>900- Contratista privado</t>
  </si>
  <si>
    <t>905- Personal que labora en entidades extranjeras</t>
  </si>
  <si>
    <t>685- Servicio gastronómico en restaurante  RG (MG)</t>
  </si>
  <si>
    <t>053022-2</t>
  </si>
  <si>
    <t>Impuesto sobre Ingresos Personales. Liquidación adicional.</t>
  </si>
  <si>
    <t>DECLARACIÓN  JURADA CONJUNTA</t>
  </si>
  <si>
    <t xml:space="preserve">          Dirección según Carné de identidad</t>
  </si>
  <si>
    <t xml:space="preserve">   Año fiscal</t>
  </si>
  <si>
    <t xml:space="preserve">213- Operador y/o arrendador de equipos para la producción artística </t>
  </si>
  <si>
    <t>214- Agente de selección de eventos (casting)</t>
  </si>
  <si>
    <t xml:space="preserve">215- Auxiliar de producción artística </t>
  </si>
  <si>
    <t>0149- Cría de Otros Animales</t>
  </si>
  <si>
    <t>102- Pescador comercial</t>
  </si>
  <si>
    <t>213- Oper  arrendador de equipos para la producc art</t>
  </si>
  <si>
    <t>214- Agentes de selección de elencos (Casting)</t>
  </si>
  <si>
    <t>215- Auxiliar de producción artística</t>
  </si>
  <si>
    <t>519- Servicio de Chapistería MTSS</t>
  </si>
  <si>
    <t>611- Servicio de chapistería UET</t>
  </si>
  <si>
    <t>622- Traductor e interprete certificado</t>
  </si>
  <si>
    <t>650- Productor vendedor de productos alimenticios</t>
  </si>
  <si>
    <t>677- Pelador de frutas naturales</t>
  </si>
  <si>
    <t>678- Exhibición de perros amaestrados</t>
  </si>
  <si>
    <t>684- Servicio gastronómico en cafetería (MG) RS</t>
  </si>
  <si>
    <t>685- Servicio gastronómico en restaurante  RS (MG)</t>
  </si>
  <si>
    <t>700- Trabajador Contratado Productores Agropecuarios</t>
  </si>
  <si>
    <t>710- Familiar afiliado</t>
  </si>
  <si>
    <t>713- Trabajador contratado de Creadores y Artistas</t>
  </si>
  <si>
    <t>777- Propietario de embarcación</t>
  </si>
  <si>
    <t>778- Propietario de vivienda o solar yermo</t>
  </si>
  <si>
    <t>779- Propietario de tierras agrícolas</t>
  </si>
  <si>
    <t>780- Propietario de transporte terreste</t>
  </si>
  <si>
    <t>781- Propietario de tierra ociosa</t>
  </si>
  <si>
    <t>831- Agricultor pequeño (sector cañero)</t>
  </si>
  <si>
    <t>832- Usufructuario de tierra</t>
  </si>
  <si>
    <t>833- Apicultor</t>
  </si>
  <si>
    <t>8412- Regulación de las actividades de organismos</t>
  </si>
  <si>
    <t>873- Gente de mar</t>
  </si>
  <si>
    <t>874- Socio de mipyme</t>
  </si>
  <si>
    <t>876- Agente o representante firma extranjera</t>
  </si>
  <si>
    <t>877- Personal labora sucursal y ent. extranj.</t>
  </si>
  <si>
    <t>881- Contrato de trabajo en el exterior</t>
  </si>
  <si>
    <t>882- Extranjero con permiso de trabajo</t>
  </si>
  <si>
    <t>902- Convenio de pago (Programa Especial)</t>
  </si>
  <si>
    <t>903- Convenio para evitar la doble imposición</t>
  </si>
  <si>
    <t>910- Cooperativista no agropecuario</t>
  </si>
  <si>
    <t>913- Arrend de viv, habitac y espacios  (Varadero)</t>
  </si>
  <si>
    <t>914- Teneduría de libros (Varadero)</t>
  </si>
  <si>
    <t>915- Atención educativa y de cuidos de niños (Varadero)</t>
  </si>
  <si>
    <t>916- Repaso de estudiantes (Varadero)</t>
  </si>
  <si>
    <t>917- Cuidado de enf, pers con discap y ancia (Varadero)</t>
  </si>
  <si>
    <t>918- Cuid de baños púb, taquillas y parques (Varadero)</t>
  </si>
  <si>
    <t>919- Servicios domésticos (Varadero)</t>
  </si>
  <si>
    <t>920- Trab cont por los cread artísticos FCBC(Varadero)</t>
  </si>
  <si>
    <t>A- Agricultura, ganadería, silvicultura y pesca</t>
  </si>
  <si>
    <t>B- Explotación de minas y canteras</t>
  </si>
  <si>
    <t>C- Industrias manufactureras</t>
  </si>
  <si>
    <t>D- Suministro de electricidad, gas vapor y aire acond</t>
  </si>
  <si>
    <t>E- Suministro agua; evac. aguas resid, gest desechos</t>
  </si>
  <si>
    <t>F- Construcción</t>
  </si>
  <si>
    <t>G- Com. al por mayor y al por menor; Rep. Veh y motoc</t>
  </si>
  <si>
    <t>H- Transporte y almacenamiento</t>
  </si>
  <si>
    <t>I- Actividades de alojamiento y de serv. de comida</t>
  </si>
  <si>
    <t>J- Información y comunicaciones</t>
  </si>
  <si>
    <t>K- Actividades financieras y de seguros</t>
  </si>
  <si>
    <t>L- Actividades inmobiliarias</t>
  </si>
  <si>
    <t>M- Actividades profesionales, científicas y técnicas</t>
  </si>
  <si>
    <t>N- Actividades servicios administrativos y de apoyo</t>
  </si>
  <si>
    <t>O- Adm. pública y defensa; Planes de seg. social</t>
  </si>
  <si>
    <t>P- Educación</t>
  </si>
  <si>
    <t>Q- Act. de atención de la salud hum y de asist social</t>
  </si>
  <si>
    <t>R- Act. artísticas, de entretenimiento y recreativas</t>
  </si>
  <si>
    <t>S- Otras actividades de servicios</t>
  </si>
  <si>
    <t>T- Act. de los hogares como empleadores; Act no difer</t>
  </si>
  <si>
    <t>U- Act de organizaciones y órganos extraterritoriales</t>
  </si>
  <si>
    <t>X</t>
  </si>
  <si>
    <t xml:space="preserve"> </t>
  </si>
  <si>
    <t xml:space="preserve">Impuesto sobre las Ventas y/o Servicio </t>
  </si>
  <si>
    <t>Tasa por la Radicación de Anuncios y Propaganda Comercial</t>
  </si>
  <si>
    <t>Determinacion del impuesto  según escala progresiva aplicada a la  base imponible</t>
  </si>
  <si>
    <t>Total de Tributos Pagados Asociados a la Actividad</t>
  </si>
  <si>
    <t xml:space="preserve">             Valor del contrato de presentación o comercialización</t>
  </si>
  <si>
    <t>Código del tributo</t>
  </si>
  <si>
    <t>Código del Banco</t>
  </si>
  <si>
    <t>Código 
Zona Postal</t>
  </si>
  <si>
    <t xml:space="preserve">      Gastos Deducibles   de la actividad</t>
  </si>
  <si>
    <t xml:space="preserve">   Ingresos   Obtenidos</t>
  </si>
  <si>
    <t>(-) Mínimo Exento Autorizado</t>
  </si>
  <si>
    <t>(-)Importes exonerados  por concepto de arrendamiento por asumir gastos de reparaciones</t>
  </si>
  <si>
    <t>Total  a  P a g a r</t>
  </si>
  <si>
    <t xml:space="preserve">     CANTIDAD DE INTEGRANTES</t>
  </si>
  <si>
    <t>PARA USO DE LA OFICINA NACIONAL DE ADMINISTRACIÓN TRIBUTARIA EN CASO DE SER NECESARIO:</t>
  </si>
  <si>
    <t>OBSERVACIONES:</t>
  </si>
  <si>
    <t>Día          Mes         Año</t>
  </si>
  <si>
    <t>Día</t>
  </si>
  <si>
    <t>Escala progresiva ingresos personales – Socios    PESOS – CUP</t>
  </si>
  <si>
    <t>Base Imponible. ( Se distribuye  por tramos)</t>
  </si>
  <si>
    <t>Impuesto a pagar según escala progresiva.</t>
  </si>
  <si>
    <t xml:space="preserve">Dividendos obtenidos para  liquidación del Impuesto </t>
  </si>
  <si>
    <t>Impuesto a pagar</t>
  </si>
  <si>
    <t xml:space="preserve">Impuesto a pagar </t>
  </si>
  <si>
    <t xml:space="preserve"> Nombre de la MIPYME </t>
  </si>
  <si>
    <t>Mes</t>
  </si>
  <si>
    <t>DECLARACIÓN JURADA DIVIDENDOS PARA LOS  SOCIOS DE MIPYMES                                                                                                             IMPUESTO SOBRE INGRESOS PERSONALES - PESOS  CUP</t>
  </si>
  <si>
    <t xml:space="preserve">     Individual   </t>
  </si>
  <si>
    <t>Importe fila 12</t>
  </si>
  <si>
    <t>(-) Bonificación por pronto pago (5%)</t>
  </si>
  <si>
    <t>(-) Contribución Especial a la Seguridad Social</t>
  </si>
  <si>
    <t>- OBJETIVO: Formalizar mediante declaración jurada la liquidación y pago en Pesos - CUP,  el cálculo del Impuesto sobre Ingresos Personales que  deben presentar  y pagar todos los socios de las micro, pequeñas y medianas empresas antes del 30 de abril, por los dividendos devengados en el ejercicio fiscal. Se debe considerar   la deducción del mínimo exento de 39 120.00 pesos y como gasto deducible lo aportado por concepto de Contribución Especial a la Seguridad Social . Las retenciones aplicadas  de un 5% sobre las distribuciones anticipadas de dividendos se deducen del importe a pagar.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</si>
</sst>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0" x14ac:knownFonts="1">
    <font>
      <sz val="10"/>
      <name val="Arial"/>
    </font>
    <font>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1"/>
      <color indexed="8"/>
      <name val="Arial"/>
      <family val="2"/>
    </font>
    <font>
      <b/>
      <sz val="11"/>
      <name val="Calibri"/>
      <family val="2"/>
    </font>
    <font>
      <b/>
      <sz val="10"/>
      <name val="Arial"/>
      <family val="2"/>
    </font>
    <font>
      <sz val="10"/>
      <name val="Calibri"/>
      <family val="2"/>
    </font>
    <font>
      <b/>
      <sz val="10"/>
      <name val="Calibri"/>
      <family val="2"/>
    </font>
    <font>
      <sz val="11"/>
      <name val="Calibri"/>
      <family val="2"/>
    </font>
    <font>
      <b/>
      <sz val="11"/>
      <name val="Arial"/>
      <family val="2"/>
    </font>
    <font>
      <sz val="11"/>
      <name val="Arial"/>
      <family val="2"/>
    </font>
    <font>
      <sz val="10"/>
      <name val="Arial"/>
      <family val="2"/>
    </font>
    <font>
      <b/>
      <sz val="4"/>
      <name val="Calibri"/>
      <family val="2"/>
    </font>
    <font>
      <sz val="4"/>
      <name val="Calibri"/>
      <family val="2"/>
    </font>
    <font>
      <sz val="9"/>
      <name val="Arial"/>
      <family val="2"/>
    </font>
    <font>
      <sz val="11"/>
      <name val="Calibri"/>
      <family val="2"/>
      <scheme val="minor"/>
    </font>
    <font>
      <sz val="10"/>
      <color theme="0"/>
      <name val="Arial"/>
      <family val="2"/>
    </font>
    <font>
      <sz val="9"/>
      <name val="Calibri"/>
      <family val="2"/>
      <scheme val="minor"/>
    </font>
    <font>
      <b/>
      <sz val="10"/>
      <color theme="0"/>
      <name val="Calibri"/>
      <family val="2"/>
    </font>
    <font>
      <b/>
      <sz val="10"/>
      <name val="Calibri"/>
      <family val="2"/>
      <scheme val="minor"/>
    </font>
    <font>
      <sz val="9"/>
      <color indexed="81"/>
      <name val="Tahoma"/>
      <family val="2"/>
    </font>
    <font>
      <b/>
      <sz val="9"/>
      <color indexed="81"/>
      <name val="Tahoma"/>
      <family val="2"/>
    </font>
    <font>
      <b/>
      <sz val="14"/>
      <color indexed="81"/>
      <name val="Tahoma"/>
      <family val="2"/>
    </font>
    <font>
      <sz val="18"/>
      <name val="Arial"/>
      <family val="2"/>
    </font>
    <font>
      <b/>
      <sz val="8"/>
      <name val="Calibri"/>
      <family val="2"/>
      <scheme val="minor"/>
    </font>
    <font>
      <b/>
      <sz val="8"/>
      <name val="Arial"/>
      <family val="2"/>
    </font>
    <font>
      <b/>
      <sz val="11"/>
      <color theme="0"/>
      <name val="Calibri"/>
      <family val="2"/>
    </font>
    <font>
      <b/>
      <sz val="11"/>
      <name val="Calibri"/>
      <family val="2"/>
      <scheme val="minor"/>
    </font>
    <font>
      <sz val="12"/>
      <color indexed="81"/>
      <name val="Arial"/>
      <family val="2"/>
    </font>
    <font>
      <b/>
      <sz val="12"/>
      <name val="Arial"/>
      <family val="2"/>
    </font>
    <font>
      <b/>
      <sz val="14"/>
      <name val="Arial"/>
      <family val="2"/>
    </font>
    <font>
      <sz val="12"/>
      <name val="Arial"/>
      <family val="2"/>
    </font>
    <font>
      <sz val="12"/>
      <name val="Calibri"/>
      <family val="2"/>
    </font>
    <font>
      <b/>
      <sz val="12"/>
      <name val="Calibri"/>
      <family val="2"/>
    </font>
    <font>
      <sz val="12"/>
      <color indexed="8"/>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s>
  <cellStyleXfs count="4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2" fillId="23" borderId="4" applyNumberFormat="0" applyFont="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8" fillId="0" borderId="7" applyNumberFormat="0" applyFill="0" applyAlignment="0" applyProtection="0"/>
    <xf numFmtId="0" fontId="17" fillId="0" borderId="8" applyNumberFormat="0" applyFill="0" applyAlignment="0" applyProtection="0"/>
  </cellStyleXfs>
  <cellXfs count="396">
    <xf numFmtId="0" fontId="0" fillId="0" borderId="0" xfId="0"/>
    <xf numFmtId="0" fontId="32" fillId="0" borderId="18" xfId="0" applyFont="1" applyBorder="1" applyAlignment="1">
      <alignment horizontal="center" vertical="center" wrapText="1"/>
    </xf>
    <xf numFmtId="0" fontId="32" fillId="0" borderId="0" xfId="0" applyFont="1"/>
    <xf numFmtId="0" fontId="32" fillId="0" borderId="9" xfId="0" applyFont="1" applyBorder="1" applyAlignment="1">
      <alignment horizontal="center"/>
    </xf>
    <xf numFmtId="0" fontId="30" fillId="0" borderId="18" xfId="0" applyFont="1" applyBorder="1" applyAlignment="1">
      <alignment horizontal="center" vertical="center" wrapText="1"/>
    </xf>
    <xf numFmtId="0" fontId="30" fillId="0" borderId="0" xfId="0" applyFont="1"/>
    <xf numFmtId="0" fontId="39" fillId="0" borderId="0" xfId="0" applyFont="1"/>
    <xf numFmtId="0" fontId="40" fillId="0" borderId="0" xfId="0" applyFont="1"/>
    <xf numFmtId="0" fontId="32" fillId="0" borderId="0" xfId="0" applyFont="1" applyAlignment="1">
      <alignment horizontal="center"/>
    </xf>
    <xf numFmtId="0" fontId="32" fillId="0" borderId="9" xfId="0" applyFont="1" applyBorder="1"/>
    <xf numFmtId="1" fontId="40" fillId="0" borderId="57" xfId="0" applyNumberFormat="1" applyFont="1" applyBorder="1"/>
    <xf numFmtId="1" fontId="40" fillId="0" borderId="29" xfId="0" applyNumberFormat="1" applyFont="1" applyBorder="1"/>
    <xf numFmtId="1" fontId="40" fillId="0" borderId="58" xfId="0" applyNumberFormat="1" applyFont="1" applyBorder="1"/>
    <xf numFmtId="1" fontId="40" fillId="0" borderId="24" xfId="0" applyNumberFormat="1" applyFont="1" applyBorder="1"/>
    <xf numFmtId="1" fontId="40" fillId="0" borderId="59" xfId="0" applyNumberFormat="1" applyFont="1" applyBorder="1"/>
    <xf numFmtId="1" fontId="40" fillId="0" borderId="60" xfId="0" applyNumberFormat="1" applyFont="1" applyBorder="1"/>
    <xf numFmtId="1" fontId="40" fillId="0" borderId="0" xfId="0" applyNumberFormat="1" applyFont="1"/>
    <xf numFmtId="1" fontId="40" fillId="0" borderId="19" xfId="0" applyNumberFormat="1" applyFont="1" applyBorder="1"/>
    <xf numFmtId="1" fontId="40" fillId="0" borderId="61" xfId="0" applyNumberFormat="1" applyFont="1" applyBorder="1"/>
    <xf numFmtId="1" fontId="40" fillId="0" borderId="62" xfId="0" applyNumberFormat="1" applyFont="1" applyBorder="1"/>
    <xf numFmtId="1" fontId="40" fillId="0" borderId="63" xfId="0" applyNumberFormat="1" applyFont="1" applyBorder="1"/>
    <xf numFmtId="1" fontId="40" fillId="0" borderId="64" xfId="0" applyNumberFormat="1" applyFont="1" applyBorder="1"/>
    <xf numFmtId="1" fontId="40" fillId="0" borderId="65" xfId="0" applyNumberFormat="1" applyFont="1" applyBorder="1"/>
    <xf numFmtId="0" fontId="26" fillId="26" borderId="0" xfId="0" applyFont="1" applyFill="1" applyProtection="1">
      <protection hidden="1"/>
    </xf>
    <xf numFmtId="0" fontId="26" fillId="0" borderId="0" xfId="0" applyFont="1" applyProtection="1">
      <protection hidden="1"/>
    </xf>
    <xf numFmtId="0" fontId="0" fillId="0" borderId="0" xfId="0" applyProtection="1">
      <protection hidden="1"/>
    </xf>
    <xf numFmtId="0" fontId="29" fillId="26" borderId="0" xfId="0" applyFont="1" applyFill="1" applyProtection="1">
      <protection hidden="1"/>
    </xf>
    <xf numFmtId="0" fontId="29" fillId="0" borderId="0" xfId="0" applyFont="1" applyProtection="1">
      <protection hidden="1"/>
    </xf>
    <xf numFmtId="0" fontId="0" fillId="26" borderId="0" xfId="0" applyFill="1" applyProtection="1">
      <protection hidden="1"/>
    </xf>
    <xf numFmtId="0" fontId="27" fillId="0" borderId="0" xfId="0" applyFont="1" applyAlignment="1" applyProtection="1">
      <alignment horizontal="justify" vertical="center"/>
      <protection hidden="1"/>
    </xf>
    <xf numFmtId="0" fontId="28" fillId="0" borderId="0" xfId="0" applyFont="1" applyAlignment="1" applyProtection="1">
      <alignment horizontal="justify" vertical="center"/>
      <protection hidden="1"/>
    </xf>
    <xf numFmtId="0" fontId="34" fillId="0" borderId="0" xfId="0" applyFont="1" applyProtection="1">
      <protection hidden="1"/>
    </xf>
    <xf numFmtId="0" fontId="23" fillId="26" borderId="0" xfId="0" applyFont="1" applyFill="1" applyProtection="1">
      <protection hidden="1"/>
    </xf>
    <xf numFmtId="49" fontId="19" fillId="0" borderId="0" xfId="0" applyNumberFormat="1" applyFont="1" applyAlignment="1" applyProtection="1">
      <alignment vertical="center" wrapText="1"/>
      <protection hidden="1"/>
    </xf>
    <xf numFmtId="0" fontId="23" fillId="0" borderId="0" xfId="0" applyFont="1" applyProtection="1">
      <protection hidden="1"/>
    </xf>
    <xf numFmtId="0" fontId="2" fillId="0" borderId="9" xfId="0" applyFont="1" applyBorder="1" applyAlignment="1" applyProtection="1">
      <alignment horizontal="center"/>
      <protection hidden="1"/>
    </xf>
    <xf numFmtId="0" fontId="2" fillId="0" borderId="10" xfId="0" applyFont="1" applyBorder="1" applyAlignment="1" applyProtection="1">
      <alignment horizontal="center" vertical="center"/>
      <protection hidden="1"/>
    </xf>
    <xf numFmtId="49" fontId="23" fillId="26" borderId="0" xfId="0" applyNumberFormat="1" applyFont="1" applyFill="1" applyProtection="1">
      <protection hidden="1"/>
    </xf>
    <xf numFmtId="0" fontId="19" fillId="0" borderId="0" xfId="0" applyFont="1" applyProtection="1">
      <protection hidden="1"/>
    </xf>
    <xf numFmtId="0" fontId="2" fillId="0" borderId="12"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2" fillId="0" borderId="13" xfId="0" applyFont="1" applyBorder="1" applyAlignment="1" applyProtection="1">
      <alignment horizontal="center"/>
      <protection hidden="1"/>
    </xf>
    <xf numFmtId="0" fontId="2" fillId="0" borderId="10" xfId="0" applyFont="1" applyBorder="1" applyAlignment="1" applyProtection="1">
      <alignment horizontal="center" wrapText="1"/>
      <protection hidden="1"/>
    </xf>
    <xf numFmtId="0" fontId="2" fillId="0" borderId="13" xfId="0" applyFont="1" applyBorder="1" applyAlignment="1" applyProtection="1">
      <alignment horizontal="center" vertical="center"/>
      <protection hidden="1"/>
    </xf>
    <xf numFmtId="0" fontId="2" fillId="26" borderId="0" xfId="0" applyFont="1" applyFill="1" applyProtection="1">
      <protection hidden="1"/>
    </xf>
    <xf numFmtId="14" fontId="38" fillId="26" borderId="0" xfId="0" applyNumberFormat="1" applyFont="1" applyFill="1" applyProtection="1">
      <protection hidden="1"/>
    </xf>
    <xf numFmtId="0" fontId="31" fillId="26" borderId="0" xfId="0" applyFont="1" applyFill="1" applyProtection="1">
      <protection hidden="1"/>
    </xf>
    <xf numFmtId="14" fontId="0" fillId="26" borderId="0" xfId="0" applyNumberFormat="1" applyFill="1" applyProtection="1">
      <protection hidden="1"/>
    </xf>
    <xf numFmtId="0" fontId="23" fillId="0" borderId="9" xfId="0" applyFont="1" applyBorder="1" applyAlignment="1" applyProtection="1">
      <alignment horizontal="center" vertical="center"/>
      <protection locked="0" hidden="1"/>
    </xf>
    <xf numFmtId="0" fontId="23" fillId="0" borderId="10"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10" xfId="0" applyFont="1" applyBorder="1" applyAlignment="1" applyProtection="1">
      <alignment horizontal="center"/>
      <protection hidden="1"/>
    </xf>
    <xf numFmtId="0" fontId="23" fillId="0" borderId="12" xfId="0" applyFont="1" applyBorder="1" applyAlignment="1" applyProtection="1">
      <alignment horizontal="center"/>
      <protection hidden="1"/>
    </xf>
    <xf numFmtId="0" fontId="30" fillId="0" borderId="13" xfId="0" applyFont="1" applyBorder="1" applyAlignment="1" applyProtection="1">
      <alignment horizontal="center"/>
      <protection hidden="1"/>
    </xf>
    <xf numFmtId="0" fontId="30" fillId="0" borderId="10" xfId="0" applyFont="1" applyBorder="1" applyAlignment="1" applyProtection="1">
      <alignment horizontal="center"/>
      <protection hidden="1"/>
    </xf>
    <xf numFmtId="0" fontId="30" fillId="0" borderId="12" xfId="0" applyFont="1" applyBorder="1" applyAlignment="1" applyProtection="1">
      <alignment horizontal="center"/>
      <protection hidden="1"/>
    </xf>
    <xf numFmtId="3" fontId="23" fillId="0" borderId="9" xfId="0" applyNumberFormat="1" applyFont="1" applyBorder="1" applyAlignment="1" applyProtection="1">
      <alignment horizontal="right"/>
      <protection locked="0" hidden="1"/>
    </xf>
    <xf numFmtId="164" fontId="0" fillId="0" borderId="0" xfId="0" applyNumberFormat="1" applyProtection="1">
      <protection hidden="1"/>
    </xf>
    <xf numFmtId="14" fontId="0" fillId="0" borderId="0" xfId="0" applyNumberFormat="1" applyProtection="1">
      <protection hidden="1"/>
    </xf>
    <xf numFmtId="3" fontId="23" fillId="0" borderId="9" xfId="0" applyNumberFormat="1" applyFont="1" applyBorder="1" applyAlignment="1" applyProtection="1">
      <alignment horizontal="center"/>
      <protection hidden="1"/>
    </xf>
    <xf numFmtId="3" fontId="25" fillId="0" borderId="9" xfId="0" applyNumberFormat="1" applyFont="1" applyBorder="1" applyAlignment="1" applyProtection="1">
      <alignment horizontal="right"/>
      <protection hidden="1"/>
    </xf>
    <xf numFmtId="3" fontId="25" fillId="0" borderId="9" xfId="0" applyNumberFormat="1" applyFont="1" applyBorder="1" applyAlignment="1" applyProtection="1">
      <alignment horizontal="right"/>
      <protection locked="0" hidden="1"/>
    </xf>
    <xf numFmtId="1" fontId="24" fillId="26" borderId="9" xfId="0" applyNumberFormat="1" applyFont="1" applyFill="1" applyBorder="1" applyAlignment="1" applyProtection="1">
      <alignment horizontal="right"/>
      <protection hidden="1"/>
    </xf>
    <xf numFmtId="3" fontId="23" fillId="0" borderId="9" xfId="0" applyNumberFormat="1" applyFont="1" applyBorder="1" applyAlignment="1" applyProtection="1">
      <alignment horizontal="right" vertical="center"/>
      <protection locked="0" hidden="1"/>
    </xf>
    <xf numFmtId="3" fontId="23" fillId="0" borderId="11" xfId="0" applyNumberFormat="1" applyFont="1" applyBorder="1" applyAlignment="1" applyProtection="1">
      <alignment horizontal="right"/>
      <protection hidden="1"/>
    </xf>
    <xf numFmtId="3" fontId="24" fillId="0" borderId="9" xfId="0" applyNumberFormat="1" applyFont="1" applyBorder="1" applyAlignment="1" applyProtection="1">
      <alignment horizontal="right"/>
      <protection hidden="1"/>
    </xf>
    <xf numFmtId="3" fontId="24" fillId="0" borderId="11" xfId="0" applyNumberFormat="1" applyFont="1" applyBorder="1" applyAlignment="1" applyProtection="1">
      <alignment horizontal="right"/>
      <protection hidden="1"/>
    </xf>
    <xf numFmtId="3" fontId="25" fillId="0" borderId="9" xfId="0" applyNumberFormat="1" applyFont="1" applyBorder="1" applyAlignment="1" applyProtection="1">
      <alignment horizontal="right" vertical="center"/>
      <protection locked="0" hidden="1"/>
    </xf>
    <xf numFmtId="3" fontId="19" fillId="0" borderId="11" xfId="0" applyNumberFormat="1" applyFont="1" applyBorder="1" applyAlignment="1" applyProtection="1">
      <alignment horizontal="center"/>
      <protection hidden="1"/>
    </xf>
    <xf numFmtId="3" fontId="19" fillId="0" borderId="11" xfId="0" applyNumberFormat="1" applyFont="1" applyBorder="1" applyAlignment="1" applyProtection="1">
      <alignment horizontal="right"/>
      <protection hidden="1"/>
    </xf>
    <xf numFmtId="0" fontId="42" fillId="0" borderId="9" xfId="0" applyFont="1" applyBorder="1" applyAlignment="1" applyProtection="1">
      <alignment horizontal="center" vertical="center"/>
      <protection locked="0" hidden="1"/>
    </xf>
    <xf numFmtId="0" fontId="24" fillId="0" borderId="9" xfId="0" applyFont="1" applyBorder="1" applyAlignment="1" applyProtection="1">
      <alignment vertical="center"/>
      <protection locked="0" hidden="1"/>
    </xf>
    <xf numFmtId="0" fontId="22" fillId="0" borderId="0" xfId="0" applyFont="1" applyAlignment="1" applyProtection="1">
      <alignment vertical="top" wrapText="1"/>
      <protection hidden="1"/>
    </xf>
    <xf numFmtId="0" fontId="22" fillId="0" borderId="25" xfId="0" applyFont="1" applyBorder="1" applyAlignment="1" applyProtection="1">
      <alignment vertical="top" wrapText="1"/>
      <protection hidden="1"/>
    </xf>
    <xf numFmtId="0" fontId="22" fillId="0" borderId="26" xfId="0" applyFont="1" applyBorder="1" applyAlignment="1" applyProtection="1">
      <alignment vertical="top" wrapText="1"/>
      <protection hidden="1"/>
    </xf>
    <xf numFmtId="0" fontId="22" fillId="0" borderId="0" xfId="0" applyFont="1" applyAlignment="1" applyProtection="1">
      <alignment vertical="center" wrapText="1"/>
      <protection hidden="1"/>
    </xf>
    <xf numFmtId="0" fontId="2" fillId="0" borderId="9" xfId="0" applyFont="1" applyBorder="1" applyAlignment="1" applyProtection="1">
      <alignment horizontal="center" vertical="center" wrapText="1"/>
      <protection hidden="1"/>
    </xf>
    <xf numFmtId="0" fontId="23" fillId="0" borderId="18" xfId="0" applyFont="1" applyBorder="1" applyAlignment="1" applyProtection="1">
      <alignment horizontal="center"/>
      <protection hidden="1"/>
    </xf>
    <xf numFmtId="0" fontId="22" fillId="0" borderId="9" xfId="0" applyFont="1" applyBorder="1" applyAlignment="1" applyProtection="1">
      <alignment vertical="top" wrapText="1"/>
      <protection hidden="1"/>
    </xf>
    <xf numFmtId="1" fontId="22" fillId="0" borderId="9" xfId="0" applyNumberFormat="1" applyFont="1" applyBorder="1" applyAlignment="1" applyProtection="1">
      <alignment vertical="top" wrapText="1"/>
      <protection locked="0" hidden="1"/>
    </xf>
    <xf numFmtId="0" fontId="23" fillId="0" borderId="9" xfId="0" applyFont="1" applyBorder="1" applyAlignment="1" applyProtection="1">
      <alignment horizontal="center"/>
      <protection hidden="1"/>
    </xf>
    <xf numFmtId="0" fontId="2" fillId="0" borderId="9" xfId="0" applyFont="1" applyBorder="1" applyAlignment="1" applyProtection="1">
      <alignment horizontal="center" vertical="center"/>
      <protection hidden="1"/>
    </xf>
    <xf numFmtId="0" fontId="25" fillId="0" borderId="9" xfId="0" applyFont="1" applyBorder="1" applyAlignment="1" applyProtection="1">
      <alignment horizontal="center" vertical="center"/>
      <protection hidden="1"/>
    </xf>
    <xf numFmtId="0" fontId="17" fillId="0" borderId="9" xfId="0" applyFont="1" applyBorder="1" applyAlignment="1" applyProtection="1">
      <alignment horizontal="center"/>
      <protection hidden="1"/>
    </xf>
    <xf numFmtId="0" fontId="20" fillId="0" borderId="0" xfId="0" applyFont="1" applyProtection="1">
      <protection hidden="1"/>
    </xf>
    <xf numFmtId="0" fontId="22" fillId="0" borderId="20" xfId="0" applyFont="1" applyBorder="1" applyAlignment="1" applyProtection="1">
      <alignment vertical="top" wrapText="1"/>
      <protection hidden="1"/>
    </xf>
    <xf numFmtId="0" fontId="22" fillId="0" borderId="69" xfId="0" applyFont="1" applyBorder="1" applyAlignment="1" applyProtection="1">
      <alignment vertical="top" wrapText="1"/>
      <protection hidden="1"/>
    </xf>
    <xf numFmtId="0" fontId="25" fillId="0" borderId="15" xfId="0" applyFont="1" applyBorder="1" applyAlignment="1" applyProtection="1">
      <alignment vertical="center"/>
      <protection hidden="1"/>
    </xf>
    <xf numFmtId="0" fontId="19" fillId="0" borderId="15" xfId="0" applyFont="1" applyBorder="1" applyAlignment="1" applyProtection="1">
      <alignment vertical="center"/>
      <protection locked="0" hidden="1"/>
    </xf>
    <xf numFmtId="0" fontId="19" fillId="0" borderId="9" xfId="0" applyFont="1" applyBorder="1" applyAlignment="1" applyProtection="1">
      <alignment vertical="center"/>
      <protection locked="0" hidden="1"/>
    </xf>
    <xf numFmtId="3" fontId="46" fillId="26" borderId="16" xfId="0" applyNumberFormat="1" applyFont="1" applyFill="1" applyBorder="1" applyAlignment="1" applyProtection="1">
      <alignment horizontal="right" vertical="center"/>
      <protection locked="0" hidden="1"/>
    </xf>
    <xf numFmtId="3" fontId="46" fillId="26" borderId="17" xfId="0" applyNumberFormat="1" applyFont="1" applyFill="1" applyBorder="1" applyAlignment="1" applyProtection="1">
      <alignment horizontal="right" vertical="center"/>
      <protection locked="0" hidden="1"/>
    </xf>
    <xf numFmtId="3" fontId="46" fillId="26" borderId="15" xfId="0" applyNumberFormat="1" applyFont="1" applyFill="1" applyBorder="1" applyAlignment="1" applyProtection="1">
      <alignment horizontal="right" vertical="center"/>
      <protection locked="0" hidden="1"/>
    </xf>
    <xf numFmtId="0" fontId="2" fillId="0" borderId="9" xfId="0" applyFont="1" applyBorder="1" applyAlignment="1" applyProtection="1">
      <alignment horizontal="left" vertical="center"/>
      <protection hidden="1"/>
    </xf>
    <xf numFmtId="49" fontId="22" fillId="0" borderId="72" xfId="0" applyNumberFormat="1" applyFont="1" applyBorder="1" applyAlignment="1" applyProtection="1">
      <alignment horizontal="justify" vertical="center" wrapText="1"/>
      <protection hidden="1"/>
    </xf>
    <xf numFmtId="49" fontId="22" fillId="0" borderId="52" xfId="0" applyNumberFormat="1" applyFont="1" applyBorder="1" applyAlignment="1" applyProtection="1">
      <alignment horizontal="justify" vertical="center" wrapText="1"/>
      <protection hidden="1"/>
    </xf>
    <xf numFmtId="49" fontId="22" fillId="0" borderId="25" xfId="0" applyNumberFormat="1" applyFont="1" applyBorder="1" applyAlignment="1" applyProtection="1">
      <alignment horizontal="justify" vertical="center" wrapText="1"/>
      <protection hidden="1"/>
    </xf>
    <xf numFmtId="49" fontId="22" fillId="0" borderId="26" xfId="0" applyNumberFormat="1" applyFont="1" applyBorder="1" applyAlignment="1" applyProtection="1">
      <alignment horizontal="justify" vertical="center" wrapText="1"/>
      <protection hidden="1"/>
    </xf>
    <xf numFmtId="3" fontId="25" fillId="0" borderId="9" xfId="0" applyNumberFormat="1" applyFont="1" applyBorder="1" applyAlignment="1" applyProtection="1">
      <alignment horizontal="center"/>
      <protection hidden="1"/>
    </xf>
    <xf numFmtId="0" fontId="25" fillId="0" borderId="9" xfId="0" applyFont="1" applyBorder="1" applyAlignment="1" applyProtection="1">
      <alignment horizontal="center"/>
      <protection hidden="1"/>
    </xf>
    <xf numFmtId="0" fontId="25" fillId="0" borderId="10" xfId="0" applyFont="1" applyBorder="1" applyAlignment="1" applyProtection="1">
      <alignment horizontal="center"/>
      <protection hidden="1"/>
    </xf>
    <xf numFmtId="0" fontId="25" fillId="0" borderId="70" xfId="0" applyFont="1" applyBorder="1" applyAlignment="1" applyProtection="1">
      <alignment horizontal="center"/>
      <protection hidden="1"/>
    </xf>
    <xf numFmtId="0" fontId="24" fillId="0" borderId="9" xfId="0" applyFont="1" applyBorder="1" applyAlignment="1" applyProtection="1">
      <alignment horizontal="center"/>
      <protection hidden="1"/>
    </xf>
    <xf numFmtId="0" fontId="24" fillId="0" borderId="10" xfId="0" applyFont="1" applyBorder="1" applyAlignment="1" applyProtection="1">
      <alignment horizontal="center"/>
      <protection hidden="1"/>
    </xf>
    <xf numFmtId="0" fontId="19" fillId="0" borderId="15" xfId="0" applyFont="1" applyBorder="1" applyAlignment="1" applyProtection="1">
      <alignment horizontal="center" vertical="center" wrapText="1"/>
      <protection hidden="1"/>
    </xf>
    <xf numFmtId="0" fontId="19" fillId="0" borderId="9" xfId="0" applyFont="1" applyBorder="1" applyAlignment="1" applyProtection="1">
      <alignment horizontal="center" vertical="center" wrapText="1"/>
      <protection hidden="1"/>
    </xf>
    <xf numFmtId="0" fontId="19" fillId="0" borderId="38" xfId="0" applyFont="1" applyBorder="1" applyAlignment="1" applyProtection="1">
      <alignment horizontal="center" vertical="center" wrapText="1"/>
      <protection hidden="1"/>
    </xf>
    <xf numFmtId="0" fontId="19" fillId="0" borderId="11" xfId="0" applyFont="1" applyBorder="1" applyAlignment="1" applyProtection="1">
      <alignment horizontal="center" vertical="center" wrapText="1"/>
      <protection hidden="1"/>
    </xf>
    <xf numFmtId="3" fontId="24" fillId="0" borderId="11" xfId="0" applyNumberFormat="1" applyFont="1" applyBorder="1" applyAlignment="1" applyProtection="1">
      <alignment horizontal="center"/>
      <protection hidden="1"/>
    </xf>
    <xf numFmtId="3" fontId="24" fillId="0" borderId="12" xfId="0" applyNumberFormat="1" applyFont="1" applyBorder="1" applyAlignment="1" applyProtection="1">
      <alignment horizontal="center"/>
      <protection hidden="1"/>
    </xf>
    <xf numFmtId="0" fontId="25" fillId="0" borderId="71" xfId="0" applyFont="1" applyBorder="1" applyAlignment="1" applyProtection="1">
      <alignment horizontal="center"/>
      <protection hidden="1"/>
    </xf>
    <xf numFmtId="0" fontId="0" fillId="0" borderId="52" xfId="0" applyBorder="1" applyAlignment="1" applyProtection="1">
      <alignment horizontal="center"/>
      <protection hidden="1"/>
    </xf>
    <xf numFmtId="0" fontId="19" fillId="0" borderId="9" xfId="0" applyFont="1" applyBorder="1" applyAlignment="1" applyProtection="1">
      <alignment horizontal="center"/>
      <protection hidden="1"/>
    </xf>
    <xf numFmtId="0" fontId="19" fillId="0" borderId="9" xfId="0" applyFont="1" applyBorder="1" applyAlignment="1" applyProtection="1">
      <alignment horizontal="center" vertical="center"/>
      <protection hidden="1"/>
    </xf>
    <xf numFmtId="0" fontId="19" fillId="0" borderId="16" xfId="0" applyFont="1" applyBorder="1" applyAlignment="1" applyProtection="1">
      <alignment horizontal="center" vertical="center" wrapText="1"/>
      <protection hidden="1"/>
    </xf>
    <xf numFmtId="0" fontId="19" fillId="0" borderId="17"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69" xfId="0" applyFont="1" applyBorder="1" applyAlignment="1" applyProtection="1">
      <alignment horizontal="center" vertical="center" wrapText="1"/>
      <protection hidden="1"/>
    </xf>
    <xf numFmtId="0" fontId="23" fillId="0" borderId="21" xfId="0" applyFont="1" applyBorder="1" applyAlignment="1" applyProtection="1">
      <alignment horizontal="center" vertical="center" wrapText="1"/>
      <protection hidden="1"/>
    </xf>
    <xf numFmtId="0" fontId="23" fillId="0" borderId="22" xfId="0" applyFont="1" applyBorder="1" applyAlignment="1" applyProtection="1">
      <alignment horizontal="center" vertical="center" wrapText="1"/>
      <protection hidden="1"/>
    </xf>
    <xf numFmtId="0" fontId="23" fillId="0" borderId="51" xfId="0" applyFont="1" applyBorder="1" applyAlignment="1" applyProtection="1">
      <alignment horizontal="center" vertical="center" wrapText="1"/>
      <protection hidden="1"/>
    </xf>
    <xf numFmtId="0" fontId="2" fillId="0" borderId="24" xfId="0" applyFont="1" applyBorder="1" applyAlignment="1" applyProtection="1">
      <alignment horizontal="center" vertical="center" textRotation="90" wrapText="1"/>
      <protection hidden="1"/>
    </xf>
    <xf numFmtId="0" fontId="2" fillId="0" borderId="73" xfId="0" applyFont="1" applyBorder="1" applyAlignment="1" applyProtection="1">
      <alignment horizontal="center" vertical="center" textRotation="90" wrapText="1"/>
      <protection hidden="1"/>
    </xf>
    <xf numFmtId="0" fontId="2" fillId="0" borderId="19" xfId="0" applyFont="1" applyBorder="1" applyAlignment="1" applyProtection="1">
      <alignment horizontal="center" vertical="center" textRotation="90" wrapText="1"/>
      <protection hidden="1"/>
    </xf>
    <xf numFmtId="0" fontId="2" fillId="0" borderId="69" xfId="0" applyFont="1" applyBorder="1" applyAlignment="1" applyProtection="1">
      <alignment horizontal="center" vertical="center" textRotation="90" wrapText="1"/>
      <protection hidden="1"/>
    </xf>
    <xf numFmtId="0" fontId="2" fillId="0" borderId="21" xfId="0" applyFont="1" applyBorder="1" applyAlignment="1" applyProtection="1">
      <alignment horizontal="center" vertical="center" textRotation="90" wrapText="1"/>
      <protection hidden="1"/>
    </xf>
    <xf numFmtId="0" fontId="2" fillId="0" borderId="51" xfId="0" applyFont="1" applyBorder="1" applyAlignment="1" applyProtection="1">
      <alignment horizontal="center" vertical="center" textRotation="90" wrapText="1"/>
      <protection hidden="1"/>
    </xf>
    <xf numFmtId="0" fontId="17" fillId="0" borderId="9" xfId="0" applyFont="1" applyBorder="1" applyAlignment="1" applyProtection="1">
      <alignment horizontal="center" vertical="center"/>
      <protection hidden="1"/>
    </xf>
    <xf numFmtId="3" fontId="46" fillId="0" borderId="9" xfId="0" applyNumberFormat="1" applyFont="1" applyBorder="1" applyAlignment="1" applyProtection="1">
      <alignment horizontal="right" vertical="center"/>
      <protection locked="0" hidden="1"/>
    </xf>
    <xf numFmtId="3" fontId="46" fillId="26" borderId="9" xfId="0" applyNumberFormat="1" applyFont="1" applyFill="1" applyBorder="1" applyAlignment="1" applyProtection="1">
      <alignment horizontal="right" vertical="center"/>
      <protection hidden="1"/>
    </xf>
    <xf numFmtId="3" fontId="46" fillId="0" borderId="9" xfId="0" applyNumberFormat="1" applyFont="1" applyBorder="1" applyAlignment="1" applyProtection="1">
      <alignment horizontal="right" vertical="center"/>
      <protection hidden="1"/>
    </xf>
    <xf numFmtId="0" fontId="17" fillId="0" borderId="9" xfId="0" applyFont="1" applyBorder="1" applyAlignment="1" applyProtection="1">
      <alignment horizontal="center"/>
      <protection hidden="1"/>
    </xf>
    <xf numFmtId="0" fontId="2" fillId="0" borderId="9" xfId="0" applyFont="1" applyBorder="1" applyAlignment="1" applyProtection="1">
      <alignment horizontal="left" vertical="center" wrapText="1"/>
      <protection hidden="1"/>
    </xf>
    <xf numFmtId="0" fontId="23" fillId="0" borderId="9" xfId="0" applyFont="1" applyBorder="1" applyAlignment="1" applyProtection="1">
      <alignment horizontal="center"/>
      <protection hidden="1"/>
    </xf>
    <xf numFmtId="0" fontId="23" fillId="0" borderId="10" xfId="0" applyFont="1" applyBorder="1" applyAlignment="1" applyProtection="1">
      <alignment horizontal="center"/>
      <protection hidden="1"/>
    </xf>
    <xf numFmtId="0" fontId="23" fillId="0" borderId="29"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15" xfId="0" applyFont="1" applyBorder="1" applyAlignment="1" applyProtection="1">
      <alignment horizontal="center" vertical="center"/>
      <protection hidden="1"/>
    </xf>
    <xf numFmtId="0" fontId="24" fillId="0" borderId="29" xfId="0" applyFont="1" applyBorder="1" applyAlignment="1" applyProtection="1">
      <alignment horizontal="center" vertical="center"/>
      <protection locked="0" hidden="1"/>
    </xf>
    <xf numFmtId="0" fontId="24" fillId="0" borderId="17" xfId="0" applyFont="1" applyBorder="1" applyAlignment="1" applyProtection="1">
      <alignment horizontal="center" vertical="center"/>
      <protection locked="0" hidden="1"/>
    </xf>
    <xf numFmtId="0" fontId="24" fillId="0" borderId="15" xfId="0" applyFont="1" applyBorder="1" applyAlignment="1" applyProtection="1">
      <alignment horizontal="center" vertical="center"/>
      <protection locked="0" hidden="1"/>
    </xf>
    <xf numFmtId="0" fontId="23" fillId="0" borderId="16" xfId="0" applyFont="1" applyBorder="1" applyAlignment="1" applyProtection="1">
      <alignment horizontal="center" vertical="center"/>
      <protection hidden="1"/>
    </xf>
    <xf numFmtId="0" fontId="24" fillId="0" borderId="16" xfId="0" applyFont="1" applyBorder="1" applyAlignment="1" applyProtection="1">
      <alignment horizontal="center" vertical="center"/>
      <protection locked="0" hidden="1"/>
    </xf>
    <xf numFmtId="0" fontId="40" fillId="0" borderId="9" xfId="0" applyFont="1" applyBorder="1" applyAlignment="1" applyProtection="1">
      <alignment horizontal="center" vertical="center"/>
      <protection locked="0" hidden="1"/>
    </xf>
    <xf numFmtId="0" fontId="40" fillId="0" borderId="10" xfId="0" applyFont="1" applyBorder="1" applyAlignment="1" applyProtection="1">
      <alignment horizontal="center" vertical="center"/>
      <protection locked="0" hidden="1"/>
    </xf>
    <xf numFmtId="0" fontId="44" fillId="0" borderId="9" xfId="0" applyFont="1" applyBorder="1" applyAlignment="1" applyProtection="1">
      <alignment horizontal="center" vertical="center"/>
      <protection locked="0" hidden="1"/>
    </xf>
    <xf numFmtId="0" fontId="23" fillId="0" borderId="9" xfId="0" applyFont="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6" fillId="0" borderId="9" xfId="0" applyFont="1" applyBorder="1" applyAlignment="1" applyProtection="1">
      <alignment horizontal="center" vertical="center"/>
      <protection hidden="1"/>
    </xf>
    <xf numFmtId="0" fontId="25" fillId="0" borderId="9" xfId="0" applyFont="1" applyBorder="1" applyAlignment="1" applyProtection="1">
      <alignment horizontal="center" vertical="center"/>
      <protection hidden="1"/>
    </xf>
    <xf numFmtId="0" fontId="23" fillId="0" borderId="29" xfId="0" applyFont="1" applyBorder="1" applyAlignment="1" applyProtection="1">
      <alignment horizontal="center" wrapText="1"/>
      <protection hidden="1"/>
    </xf>
    <xf numFmtId="0" fontId="23" fillId="0" borderId="15" xfId="0" applyFont="1" applyBorder="1" applyAlignment="1" applyProtection="1">
      <alignment horizontal="center"/>
      <protection hidden="1"/>
    </xf>
    <xf numFmtId="0" fontId="24" fillId="0" borderId="28" xfId="0" applyFont="1" applyBorder="1" applyAlignment="1" applyProtection="1">
      <alignment horizontal="center" vertical="center"/>
      <protection locked="0" hidden="1"/>
    </xf>
    <xf numFmtId="0" fontId="24" fillId="0" borderId="9" xfId="0" applyFont="1" applyBorder="1" applyAlignment="1" applyProtection="1">
      <alignment horizontal="center" vertical="center"/>
      <protection locked="0" hidden="1"/>
    </xf>
    <xf numFmtId="0" fontId="23" fillId="0" borderId="16" xfId="0" applyFont="1" applyBorder="1" applyAlignment="1" applyProtection="1">
      <alignment horizontal="center"/>
      <protection hidden="1"/>
    </xf>
    <xf numFmtId="0" fontId="23" fillId="0" borderId="17" xfId="0" applyFont="1" applyBorder="1" applyAlignment="1" applyProtection="1">
      <alignment horizontal="center"/>
      <protection hidden="1"/>
    </xf>
    <xf numFmtId="0" fontId="20" fillId="0" borderId="9" xfId="0" applyFont="1" applyBorder="1" applyAlignment="1" applyProtection="1">
      <alignment horizontal="center" vertical="center"/>
      <protection locked="0" hidden="1"/>
    </xf>
    <xf numFmtId="0" fontId="23" fillId="0" borderId="75" xfId="0" applyFont="1" applyBorder="1" applyAlignment="1" applyProtection="1">
      <alignment horizontal="center"/>
      <protection hidden="1"/>
    </xf>
    <xf numFmtId="0" fontId="24" fillId="0" borderId="75" xfId="0" applyFont="1" applyBorder="1" applyAlignment="1" applyProtection="1">
      <alignment horizontal="center" vertical="center"/>
      <protection locked="0" hidden="1"/>
    </xf>
    <xf numFmtId="0" fontId="18" fillId="0" borderId="31" xfId="0" applyFont="1" applyBorder="1" applyAlignment="1" applyProtection="1">
      <alignment horizontal="center" vertical="center" wrapText="1"/>
      <protection hidden="1"/>
    </xf>
    <xf numFmtId="0" fontId="18" fillId="0" borderId="25" xfId="0" applyFont="1" applyBorder="1" applyAlignment="1" applyProtection="1">
      <alignment horizontal="center" vertical="center" wrapText="1"/>
      <protection hidden="1"/>
    </xf>
    <xf numFmtId="0" fontId="18" fillId="0" borderId="26"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8" fillId="0" borderId="20" xfId="0" applyFont="1" applyBorder="1" applyAlignment="1" applyProtection="1">
      <alignment horizontal="center" vertical="center" wrapText="1"/>
      <protection hidden="1"/>
    </xf>
    <xf numFmtId="0" fontId="18" fillId="0" borderId="33" xfId="0" applyFont="1" applyBorder="1" applyAlignment="1" applyProtection="1">
      <alignment horizontal="center" vertical="center" wrapText="1"/>
      <protection hidden="1"/>
    </xf>
    <xf numFmtId="0" fontId="18" fillId="0" borderId="34" xfId="0" applyFont="1" applyBorder="1" applyAlignment="1" applyProtection="1">
      <alignment horizontal="center" vertical="center" wrapText="1"/>
      <protection hidden="1"/>
    </xf>
    <xf numFmtId="0" fontId="18" fillId="0" borderId="35" xfId="0" applyFont="1" applyBorder="1" applyAlignment="1" applyProtection="1">
      <alignment horizontal="center" vertical="center" wrapText="1"/>
      <protection hidden="1"/>
    </xf>
    <xf numFmtId="0" fontId="2" fillId="0" borderId="24" xfId="0" applyFont="1" applyBorder="1" applyAlignment="1" applyProtection="1">
      <alignment horizontal="center"/>
      <protection hidden="1"/>
    </xf>
    <xf numFmtId="0" fontId="2" fillId="0" borderId="25" xfId="0" applyFont="1" applyBorder="1" applyAlignment="1" applyProtection="1">
      <alignment horizontal="center"/>
      <protection hidden="1"/>
    </xf>
    <xf numFmtId="0" fontId="2" fillId="0" borderId="73" xfId="0" applyFont="1" applyBorder="1" applyAlignment="1" applyProtection="1">
      <alignment horizontal="center"/>
      <protection hidden="1"/>
    </xf>
    <xf numFmtId="0" fontId="2" fillId="0" borderId="19" xfId="0" applyFont="1" applyBorder="1" applyAlignment="1" applyProtection="1">
      <alignment horizontal="center"/>
      <protection hidden="1"/>
    </xf>
    <xf numFmtId="0" fontId="2" fillId="0" borderId="0" xfId="0" applyFont="1" applyAlignment="1" applyProtection="1">
      <alignment horizontal="center"/>
      <protection hidden="1"/>
    </xf>
    <xf numFmtId="0" fontId="2" fillId="0" borderId="69" xfId="0" applyFont="1" applyBorder="1" applyAlignment="1" applyProtection="1">
      <alignment horizontal="center"/>
      <protection hidden="1"/>
    </xf>
    <xf numFmtId="0" fontId="2" fillId="0" borderId="57" xfId="0" applyFont="1" applyBorder="1" applyAlignment="1" applyProtection="1">
      <alignment horizontal="center"/>
      <protection hidden="1"/>
    </xf>
    <xf numFmtId="0" fontId="2" fillId="0" borderId="34" xfId="0" applyFont="1" applyBorder="1" applyAlignment="1" applyProtection="1">
      <alignment horizontal="center"/>
      <protection hidden="1"/>
    </xf>
    <xf numFmtId="0" fontId="2" fillId="0" borderId="74" xfId="0" applyFont="1" applyBorder="1" applyAlignment="1" applyProtection="1">
      <alignment horizontal="center"/>
      <protection hidden="1"/>
    </xf>
    <xf numFmtId="0" fontId="45" fillId="0" borderId="16" xfId="0" applyFont="1" applyBorder="1" applyAlignment="1" applyProtection="1">
      <alignment horizontal="center" vertical="center"/>
      <protection locked="0" hidden="1"/>
    </xf>
    <xf numFmtId="0" fontId="45" fillId="0" borderId="17" xfId="0" applyFont="1" applyBorder="1" applyAlignment="1" applyProtection="1">
      <alignment horizontal="center" vertical="center"/>
      <protection locked="0" hidden="1"/>
    </xf>
    <xf numFmtId="0" fontId="45" fillId="0" borderId="75" xfId="0" applyFont="1" applyBorder="1" applyAlignment="1" applyProtection="1">
      <alignment horizontal="center" vertical="center"/>
      <protection locked="0" hidden="1"/>
    </xf>
    <xf numFmtId="0" fontId="2" fillId="0" borderId="28" xfId="0" applyFont="1" applyBorder="1" applyAlignment="1" applyProtection="1">
      <alignment horizontal="center"/>
      <protection hidden="1"/>
    </xf>
    <xf numFmtId="0" fontId="2" fillId="0" borderId="9" xfId="0" applyFont="1" applyBorder="1" applyAlignment="1" applyProtection="1">
      <alignment horizontal="center"/>
      <protection hidden="1"/>
    </xf>
    <xf numFmtId="0" fontId="2" fillId="0" borderId="10" xfId="0" applyFont="1" applyBorder="1" applyAlignment="1" applyProtection="1">
      <alignment horizontal="center"/>
      <protection hidden="1"/>
    </xf>
    <xf numFmtId="0" fontId="25" fillId="0" borderId="9" xfId="0" applyFont="1" applyBorder="1" applyAlignment="1" applyProtection="1">
      <alignment vertical="center"/>
      <protection hidden="1"/>
    </xf>
    <xf numFmtId="0" fontId="25" fillId="0" borderId="10" xfId="0" applyFont="1" applyBorder="1" applyAlignment="1" applyProtection="1">
      <alignment vertical="center"/>
      <protection hidden="1"/>
    </xf>
    <xf numFmtId="0" fontId="44" fillId="0" borderId="10" xfId="0" applyFont="1" applyBorder="1" applyAlignment="1" applyProtection="1">
      <alignment horizontal="center" vertical="center"/>
      <protection locked="0" hidden="1"/>
    </xf>
    <xf numFmtId="0" fontId="23" fillId="0" borderId="28" xfId="0" applyFont="1" applyBorder="1" applyAlignment="1" applyProtection="1">
      <alignment horizontal="center" vertical="center" wrapText="1"/>
      <protection hidden="1"/>
    </xf>
    <xf numFmtId="0" fontId="23" fillId="0" borderId="9" xfId="0" applyFont="1" applyBorder="1" applyAlignment="1" applyProtection="1">
      <alignment horizontal="center" vertical="center" wrapText="1"/>
      <protection hidden="1"/>
    </xf>
    <xf numFmtId="0" fontId="19" fillId="0" borderId="28" xfId="0" applyFont="1" applyBorder="1" applyAlignment="1" applyProtection="1">
      <alignment horizontal="center" vertical="center"/>
      <protection hidden="1"/>
    </xf>
    <xf numFmtId="0" fontId="25" fillId="0" borderId="29" xfId="0" applyFont="1" applyBorder="1" applyAlignment="1" applyProtection="1">
      <alignment horizontal="center" vertical="center"/>
      <protection hidden="1"/>
    </xf>
    <xf numFmtId="0" fontId="25" fillId="0" borderId="15" xfId="0" applyFont="1" applyBorder="1" applyAlignment="1" applyProtection="1">
      <alignment horizontal="center" vertical="center"/>
      <protection hidden="1"/>
    </xf>
    <xf numFmtId="3" fontId="47" fillId="0" borderId="9" xfId="0" applyNumberFormat="1" applyFont="1" applyBorder="1" applyAlignment="1" applyProtection="1">
      <alignment horizontal="center" vertical="center"/>
      <protection hidden="1"/>
    </xf>
    <xf numFmtId="0" fontId="47" fillId="0" borderId="9" xfId="0" applyFont="1" applyBorder="1" applyAlignment="1" applyProtection="1">
      <alignment horizontal="center" vertical="center"/>
      <protection hidden="1"/>
    </xf>
    <xf numFmtId="0" fontId="49" fillId="0" borderId="18" xfId="0" applyFont="1" applyBorder="1" applyAlignment="1" applyProtection="1">
      <alignment horizontal="right" vertical="center"/>
      <protection hidden="1"/>
    </xf>
    <xf numFmtId="3" fontId="47" fillId="0" borderId="18" xfId="0" applyNumberFormat="1" applyFont="1" applyBorder="1" applyAlignment="1" applyProtection="1">
      <alignment horizontal="center" vertical="center"/>
      <protection hidden="1"/>
    </xf>
    <xf numFmtId="0" fontId="23" fillId="24" borderId="18" xfId="0" applyFont="1" applyFill="1" applyBorder="1" applyAlignment="1" applyProtection="1">
      <alignment horizontal="center" vertical="center"/>
      <protection hidden="1"/>
    </xf>
    <xf numFmtId="0" fontId="19" fillId="0" borderId="47" xfId="0" applyFont="1" applyBorder="1" applyAlignment="1" applyProtection="1">
      <alignment horizontal="center" vertical="center" wrapText="1"/>
      <protection hidden="1"/>
    </xf>
    <xf numFmtId="0" fontId="19" fillId="0" borderId="48" xfId="0" applyFont="1" applyBorder="1" applyAlignment="1" applyProtection="1">
      <alignment horizontal="center" vertical="center" wrapText="1"/>
      <protection hidden="1"/>
    </xf>
    <xf numFmtId="0" fontId="20" fillId="0" borderId="0" xfId="0" applyFont="1" applyAlignment="1" applyProtection="1">
      <alignment horizontal="center"/>
      <protection hidden="1"/>
    </xf>
    <xf numFmtId="0" fontId="22" fillId="0" borderId="9" xfId="0" applyFont="1" applyBorder="1" applyAlignment="1" applyProtection="1">
      <alignment horizontal="center" vertical="center" wrapText="1"/>
      <protection hidden="1"/>
    </xf>
    <xf numFmtId="0" fontId="22" fillId="0" borderId="0" xfId="0" applyFont="1" applyAlignment="1" applyProtection="1">
      <alignment horizontal="center" vertical="center" wrapText="1"/>
      <protection hidden="1"/>
    </xf>
    <xf numFmtId="1" fontId="22" fillId="0" borderId="9" xfId="0" applyNumberFormat="1" applyFont="1" applyBorder="1" applyAlignment="1" applyProtection="1">
      <alignment horizontal="center" vertical="top" wrapText="1"/>
      <protection locked="0" hidden="1"/>
    </xf>
    <xf numFmtId="0" fontId="19" fillId="0" borderId="47" xfId="0" applyFont="1" applyBorder="1" applyAlignment="1" applyProtection="1">
      <alignment horizontal="center" vertical="top" wrapText="1"/>
      <protection locked="0" hidden="1"/>
    </xf>
    <xf numFmtId="0" fontId="19" fillId="0" borderId="48" xfId="0" applyFont="1" applyBorder="1" applyAlignment="1" applyProtection="1">
      <alignment horizontal="center" vertical="top" wrapText="1"/>
      <protection locked="0" hidden="1"/>
    </xf>
    <xf numFmtId="0" fontId="19" fillId="0" borderId="49" xfId="0" applyFont="1" applyBorder="1" applyAlignment="1" applyProtection="1">
      <alignment horizontal="center" vertical="top" wrapText="1"/>
      <protection locked="0" hidden="1"/>
    </xf>
    <xf numFmtId="0" fontId="19" fillId="0" borderId="0" xfId="0" applyFont="1" applyAlignment="1" applyProtection="1">
      <alignment horizontal="center" vertical="top" wrapText="1"/>
      <protection locked="0" hidden="1"/>
    </xf>
    <xf numFmtId="0" fontId="19" fillId="0" borderId="69" xfId="0" applyFont="1" applyBorder="1" applyAlignment="1" applyProtection="1">
      <alignment horizontal="center" vertical="top" wrapText="1"/>
      <protection locked="0" hidden="1"/>
    </xf>
    <xf numFmtId="0" fontId="19" fillId="0" borderId="34" xfId="0" applyFont="1" applyBorder="1" applyAlignment="1" applyProtection="1">
      <alignment horizontal="center" vertical="top" wrapText="1"/>
      <protection locked="0" hidden="1"/>
    </xf>
    <xf numFmtId="0" fontId="19" fillId="0" borderId="74" xfId="0" applyFont="1" applyBorder="1" applyAlignment="1" applyProtection="1">
      <alignment horizontal="center" vertical="top" wrapText="1"/>
      <protection locked="0" hidden="1"/>
    </xf>
    <xf numFmtId="0" fontId="19" fillId="0" borderId="32" xfId="0" applyFont="1" applyBorder="1" applyAlignment="1" applyProtection="1">
      <alignment horizontal="center" vertical="top" wrapText="1"/>
      <protection locked="0" hidden="1"/>
    </xf>
    <xf numFmtId="0" fontId="19" fillId="0" borderId="33" xfId="0" applyFont="1" applyBorder="1" applyAlignment="1" applyProtection="1">
      <alignment horizontal="center" vertical="top" wrapText="1"/>
      <protection locked="0" hidden="1"/>
    </xf>
    <xf numFmtId="3" fontId="44" fillId="0" borderId="9" xfId="0" applyNumberFormat="1" applyFont="1" applyBorder="1" applyAlignment="1" applyProtection="1">
      <alignment horizontal="right" vertical="center"/>
      <protection hidden="1"/>
    </xf>
    <xf numFmtId="0" fontId="22" fillId="0" borderId="28" xfId="0" applyFont="1" applyBorder="1" applyAlignment="1" applyProtection="1">
      <alignment horizontal="left" vertical="top" wrapText="1"/>
      <protection hidden="1"/>
    </xf>
    <xf numFmtId="0" fontId="22" fillId="0" borderId="9" xfId="0" applyFont="1" applyBorder="1" applyAlignment="1" applyProtection="1">
      <alignment horizontal="left" vertical="top" wrapText="1"/>
      <protection hidden="1"/>
    </xf>
    <xf numFmtId="0" fontId="22" fillId="0" borderId="10" xfId="0" applyFont="1" applyBorder="1" applyAlignment="1" applyProtection="1">
      <alignment horizontal="left" vertical="top" wrapText="1"/>
      <protection hidden="1"/>
    </xf>
    <xf numFmtId="3" fontId="47" fillId="0" borderId="9" xfId="0" applyNumberFormat="1" applyFont="1" applyBorder="1" applyAlignment="1" applyProtection="1">
      <alignment horizontal="right" vertical="center"/>
      <protection hidden="1"/>
    </xf>
    <xf numFmtId="3" fontId="48" fillId="0" borderId="18" xfId="0" applyNumberFormat="1" applyFont="1" applyBorder="1" applyAlignment="1" applyProtection="1">
      <alignment horizontal="right" vertical="center"/>
      <protection hidden="1"/>
    </xf>
    <xf numFmtId="0" fontId="22" fillId="0" borderId="9" xfId="0" applyFont="1" applyBorder="1" applyAlignment="1" applyProtection="1">
      <alignment horizontal="center" vertical="top" wrapText="1"/>
      <protection hidden="1"/>
    </xf>
    <xf numFmtId="0" fontId="2" fillId="0" borderId="9" xfId="0" applyFont="1" applyBorder="1" applyAlignment="1" applyProtection="1">
      <alignment horizontal="center" vertical="center" textRotation="90" wrapText="1"/>
      <protection hidden="1"/>
    </xf>
    <xf numFmtId="0" fontId="23" fillId="0" borderId="24" xfId="0" applyFont="1" applyBorder="1" applyAlignment="1" applyProtection="1">
      <alignment horizontal="center" vertical="center" textRotation="90" wrapText="1"/>
      <protection hidden="1"/>
    </xf>
    <xf numFmtId="0" fontId="23" fillId="0" borderId="73" xfId="0" applyFont="1" applyBorder="1" applyAlignment="1" applyProtection="1">
      <alignment horizontal="center" vertical="center" textRotation="90" wrapText="1"/>
      <protection hidden="1"/>
    </xf>
    <xf numFmtId="0" fontId="23" fillId="0" borderId="19" xfId="0" applyFont="1" applyBorder="1" applyAlignment="1" applyProtection="1">
      <alignment horizontal="center" vertical="center" textRotation="90" wrapText="1"/>
      <protection hidden="1"/>
    </xf>
    <xf numFmtId="0" fontId="23" fillId="0" borderId="69" xfId="0" applyFont="1" applyBorder="1" applyAlignment="1" applyProtection="1">
      <alignment horizontal="center" vertical="center" textRotation="90" wrapText="1"/>
      <protection hidden="1"/>
    </xf>
    <xf numFmtId="0" fontId="2" fillId="0" borderId="9" xfId="0" applyFont="1" applyBorder="1" applyAlignment="1" applyProtection="1">
      <alignment horizontal="left"/>
      <protection hidden="1"/>
    </xf>
    <xf numFmtId="3" fontId="2" fillId="0" borderId="11" xfId="0" applyNumberFormat="1" applyFont="1" applyBorder="1" applyAlignment="1" applyProtection="1">
      <alignment horizontal="left" vertical="center"/>
      <protection hidden="1"/>
    </xf>
    <xf numFmtId="0" fontId="2" fillId="0" borderId="14" xfId="0" applyFont="1" applyBorder="1" applyAlignment="1" applyProtection="1">
      <alignment horizontal="left" vertical="center"/>
      <protection hidden="1"/>
    </xf>
    <xf numFmtId="0" fontId="2" fillId="0" borderId="11" xfId="0" applyFont="1" applyBorder="1" applyAlignment="1" applyProtection="1">
      <alignment horizontal="left"/>
      <protection hidden="1"/>
    </xf>
    <xf numFmtId="0" fontId="2" fillId="0" borderId="46" xfId="0" applyFont="1" applyBorder="1" applyAlignment="1" applyProtection="1">
      <alignment horizontal="center" vertical="center" textRotation="90" wrapText="1"/>
      <protection hidden="1"/>
    </xf>
    <xf numFmtId="0" fontId="2" fillId="0" borderId="14" xfId="0" applyFont="1" applyBorder="1" applyAlignment="1" applyProtection="1">
      <alignment horizontal="left"/>
      <protection hidden="1"/>
    </xf>
    <xf numFmtId="0" fontId="2" fillId="0" borderId="46" xfId="0" applyFont="1" applyBorder="1" applyAlignment="1" applyProtection="1">
      <alignment horizontal="center" vertical="center" textRotation="90"/>
      <protection hidden="1"/>
    </xf>
    <xf numFmtId="0" fontId="23" fillId="0" borderId="16" xfId="0" applyFont="1" applyBorder="1" applyAlignment="1" applyProtection="1">
      <alignment horizontal="left" vertical="center" wrapText="1"/>
      <protection locked="0" hidden="1"/>
    </xf>
    <xf numFmtId="0" fontId="23" fillId="0" borderId="17" xfId="0" applyFont="1" applyBorder="1" applyAlignment="1" applyProtection="1">
      <alignment horizontal="left" vertical="center" wrapText="1"/>
      <protection locked="0" hidden="1"/>
    </xf>
    <xf numFmtId="0" fontId="23" fillId="0" borderId="15" xfId="0" applyFont="1" applyBorder="1" applyAlignment="1" applyProtection="1">
      <alignment horizontal="left" vertical="center" wrapText="1"/>
      <protection locked="0" hidden="1"/>
    </xf>
    <xf numFmtId="0" fontId="2" fillId="0" borderId="45" xfId="0" applyFont="1" applyBorder="1" applyAlignment="1" applyProtection="1">
      <alignment horizontal="center" vertical="center" textRotation="90" wrapText="1"/>
      <protection hidden="1"/>
    </xf>
    <xf numFmtId="0" fontId="2" fillId="0" borderId="39" xfId="0" applyFont="1" applyBorder="1" applyAlignment="1" applyProtection="1">
      <alignment horizontal="center" vertical="center" textRotation="90" wrapText="1"/>
      <protection hidden="1"/>
    </xf>
    <xf numFmtId="0" fontId="2" fillId="0" borderId="14"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49" fontId="2" fillId="0" borderId="14" xfId="0" applyNumberFormat="1" applyFont="1" applyBorder="1" applyAlignment="1" applyProtection="1">
      <alignment horizontal="center" wrapText="1"/>
      <protection hidden="1"/>
    </xf>
    <xf numFmtId="49" fontId="2" fillId="0" borderId="9" xfId="0" applyNumberFormat="1" applyFont="1" applyBorder="1" applyAlignment="1" applyProtection="1">
      <alignment horizontal="center" wrapText="1"/>
      <protection hidden="1"/>
    </xf>
    <xf numFmtId="3" fontId="24" fillId="0" borderId="18" xfId="0" applyNumberFormat="1" applyFont="1" applyBorder="1" applyAlignment="1" applyProtection="1">
      <alignment horizontal="right" vertical="center"/>
      <protection hidden="1"/>
    </xf>
    <xf numFmtId="3" fontId="24" fillId="0" borderId="39" xfId="0" applyNumberFormat="1" applyFont="1" applyBorder="1" applyAlignment="1" applyProtection="1">
      <alignment horizontal="right" vertical="center"/>
      <protection hidden="1"/>
    </xf>
    <xf numFmtId="0" fontId="2" fillId="0" borderId="30" xfId="0" applyFont="1" applyBorder="1" applyAlignment="1" applyProtection="1">
      <alignment horizontal="center" vertical="center" textRotation="90" wrapText="1"/>
      <protection hidden="1"/>
    </xf>
    <xf numFmtId="0" fontId="2" fillId="0" borderId="28" xfId="0" applyFont="1" applyBorder="1" applyAlignment="1" applyProtection="1">
      <alignment horizontal="center" vertical="center" textRotation="90" wrapText="1"/>
      <protection hidden="1"/>
    </xf>
    <xf numFmtId="0" fontId="2" fillId="0" borderId="27" xfId="0" applyFont="1" applyBorder="1" applyAlignment="1" applyProtection="1">
      <alignment horizontal="center" vertical="center" textRotation="90" wrapText="1"/>
      <protection hidden="1"/>
    </xf>
    <xf numFmtId="0" fontId="2" fillId="0" borderId="14" xfId="0" applyFont="1" applyBorder="1" applyAlignment="1" applyProtection="1">
      <alignment horizontal="center" vertical="center" textRotation="90" wrapText="1"/>
      <protection hidden="1"/>
    </xf>
    <xf numFmtId="0" fontId="2" fillId="0" borderId="11" xfId="0" applyFont="1" applyBorder="1" applyAlignment="1" applyProtection="1">
      <alignment horizontal="center" vertical="center" textRotation="90" wrapText="1"/>
      <protection hidden="1"/>
    </xf>
    <xf numFmtId="49" fontId="2" fillId="0" borderId="16" xfId="0" applyNumberFormat="1" applyFont="1" applyBorder="1" applyAlignment="1" applyProtection="1">
      <alignment horizontal="left" vertical="center" wrapText="1"/>
      <protection hidden="1"/>
    </xf>
    <xf numFmtId="49" fontId="2" fillId="0" borderId="17" xfId="0" applyNumberFormat="1" applyFont="1" applyBorder="1" applyAlignment="1" applyProtection="1">
      <alignment horizontal="left" vertical="center" wrapText="1"/>
      <protection hidden="1"/>
    </xf>
    <xf numFmtId="49" fontId="2" fillId="0" borderId="15" xfId="0" applyNumberFormat="1" applyFont="1" applyBorder="1" applyAlignment="1" applyProtection="1">
      <alignment horizontal="left" vertical="center" wrapText="1"/>
      <protection hidden="1"/>
    </xf>
    <xf numFmtId="0" fontId="2" fillId="0" borderId="30" xfId="0" applyFont="1" applyBorder="1" applyAlignment="1" applyProtection="1">
      <alignment horizontal="center" vertical="center" textRotation="90"/>
      <protection hidden="1"/>
    </xf>
    <xf numFmtId="0" fontId="2" fillId="0" borderId="28" xfId="0" applyFont="1" applyBorder="1" applyAlignment="1" applyProtection="1">
      <alignment horizontal="center" vertical="center" textRotation="90"/>
      <protection hidden="1"/>
    </xf>
    <xf numFmtId="0" fontId="2" fillId="0" borderId="27" xfId="0" applyFont="1" applyBorder="1" applyAlignment="1" applyProtection="1">
      <alignment horizontal="center" vertical="center" textRotation="90"/>
      <protection hidden="1"/>
    </xf>
    <xf numFmtId="0" fontId="0" fillId="0" borderId="0" xfId="0" applyAlignment="1" applyProtection="1">
      <alignment horizontal="center"/>
      <protection hidden="1"/>
    </xf>
    <xf numFmtId="0" fontId="2" fillId="0" borderId="40" xfId="0" applyFont="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18" xfId="0" applyFont="1" applyBorder="1" applyAlignment="1" applyProtection="1">
      <alignment horizontal="left"/>
      <protection hidden="1"/>
    </xf>
    <xf numFmtId="0" fontId="2" fillId="0" borderId="14" xfId="0" applyFont="1" applyBorder="1" applyAlignment="1" applyProtection="1">
      <alignment horizontal="center" wrapText="1"/>
      <protection hidden="1"/>
    </xf>
    <xf numFmtId="0" fontId="2" fillId="0" borderId="9" xfId="0" applyFont="1" applyBorder="1" applyAlignment="1" applyProtection="1">
      <alignment horizontal="center" wrapText="1"/>
      <protection hidden="1"/>
    </xf>
    <xf numFmtId="0" fontId="19" fillId="0" borderId="36" xfId="0" applyFont="1" applyBorder="1" applyAlignment="1" applyProtection="1">
      <alignment horizontal="right" wrapText="1"/>
      <protection hidden="1"/>
    </xf>
    <xf numFmtId="0" fontId="19" fillId="0" borderId="37" xfId="0" applyFont="1" applyBorder="1" applyAlignment="1" applyProtection="1">
      <alignment horizontal="right" wrapText="1"/>
      <protection hidden="1"/>
    </xf>
    <xf numFmtId="0" fontId="19" fillId="0" borderId="38" xfId="0" applyFont="1" applyBorder="1" applyAlignment="1" applyProtection="1">
      <alignment horizontal="right" wrapText="1"/>
      <protection hidden="1"/>
    </xf>
    <xf numFmtId="0" fontId="2" fillId="0" borderId="47" xfId="0" applyFont="1" applyBorder="1" applyAlignment="1" applyProtection="1">
      <alignment horizontal="left" vertical="center" wrapText="1"/>
      <protection hidden="1"/>
    </xf>
    <xf numFmtId="0" fontId="2" fillId="0" borderId="48" xfId="0" applyFont="1" applyBorder="1" applyAlignment="1" applyProtection="1">
      <alignment horizontal="left" vertical="center" wrapText="1"/>
      <protection hidden="1"/>
    </xf>
    <xf numFmtId="0" fontId="2" fillId="0" borderId="49" xfId="0" applyFont="1" applyBorder="1" applyAlignment="1" applyProtection="1">
      <alignment horizontal="left" vertical="center" wrapText="1"/>
      <protection hidden="1"/>
    </xf>
    <xf numFmtId="0" fontId="2" fillId="0" borderId="50" xfId="0" applyFont="1" applyBorder="1" applyAlignment="1" applyProtection="1">
      <alignment horizontal="left" vertical="center" wrapText="1"/>
      <protection hidden="1"/>
    </xf>
    <xf numFmtId="0" fontId="2" fillId="0" borderId="22" xfId="0" applyFont="1" applyBorder="1" applyAlignment="1" applyProtection="1">
      <alignment horizontal="left" vertical="center" wrapText="1"/>
      <protection hidden="1"/>
    </xf>
    <xf numFmtId="0" fontId="2" fillId="0" borderId="51" xfId="0" applyFont="1" applyBorder="1" applyAlignment="1" applyProtection="1">
      <alignment horizontal="left" vertical="center" wrapText="1"/>
      <protection hidden="1"/>
    </xf>
    <xf numFmtId="0" fontId="2" fillId="0" borderId="16" xfId="0" applyFont="1" applyBorder="1" applyAlignment="1" applyProtection="1">
      <alignment horizontal="center"/>
      <protection hidden="1"/>
    </xf>
    <xf numFmtId="0" fontId="2" fillId="0" borderId="17" xfId="0" applyFont="1" applyBorder="1" applyAlignment="1" applyProtection="1">
      <alignment horizontal="center"/>
      <protection hidden="1"/>
    </xf>
    <xf numFmtId="0" fontId="2" fillId="0" borderId="15" xfId="0" applyFont="1" applyBorder="1" applyAlignment="1" applyProtection="1">
      <alignment horizontal="center"/>
      <protection hidden="1"/>
    </xf>
    <xf numFmtId="3" fontId="23" fillId="0" borderId="36" xfId="0" applyNumberFormat="1" applyFont="1" applyBorder="1" applyAlignment="1" applyProtection="1">
      <alignment horizontal="right"/>
      <protection hidden="1"/>
    </xf>
    <xf numFmtId="3" fontId="23" fillId="0" borderId="38" xfId="0" applyNumberFormat="1" applyFont="1" applyBorder="1" applyAlignment="1" applyProtection="1">
      <alignment horizontal="right"/>
      <protection hidden="1"/>
    </xf>
    <xf numFmtId="3" fontId="23" fillId="0" borderId="16" xfId="0" applyNumberFormat="1" applyFont="1" applyBorder="1" applyAlignment="1" applyProtection="1">
      <alignment horizontal="right" vertical="center"/>
      <protection locked="0" hidden="1"/>
    </xf>
    <xf numFmtId="3" fontId="23" fillId="0" borderId="15" xfId="0" applyNumberFormat="1" applyFont="1" applyBorder="1" applyAlignment="1" applyProtection="1">
      <alignment horizontal="right" vertical="center"/>
      <protection locked="0" hidden="1"/>
    </xf>
    <xf numFmtId="0" fontId="2" fillId="0" borderId="13" xfId="0" applyFont="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0" fontId="2" fillId="0" borderId="53" xfId="0" applyFont="1" applyBorder="1" applyAlignment="1" applyProtection="1">
      <alignment horizontal="center" vertical="center" textRotation="90" wrapText="1"/>
      <protection hidden="1"/>
    </xf>
    <xf numFmtId="0" fontId="2" fillId="0" borderId="54" xfId="0" applyFont="1" applyBorder="1" applyAlignment="1" applyProtection="1">
      <alignment horizontal="center" vertical="center" textRotation="90" wrapText="1"/>
      <protection hidden="1"/>
    </xf>
    <xf numFmtId="0" fontId="2" fillId="0" borderId="55" xfId="0" applyFont="1" applyBorder="1" applyAlignment="1" applyProtection="1">
      <alignment horizontal="center" vertical="center" textRotation="90" wrapText="1"/>
      <protection hidden="1"/>
    </xf>
    <xf numFmtId="0" fontId="2" fillId="0" borderId="16" xfId="0" applyFont="1" applyBorder="1" applyAlignment="1" applyProtection="1">
      <alignment horizontal="left"/>
      <protection hidden="1"/>
    </xf>
    <xf numFmtId="0" fontId="2" fillId="0" borderId="17" xfId="0" applyFont="1" applyBorder="1" applyAlignment="1" applyProtection="1">
      <alignment horizontal="left"/>
      <protection hidden="1"/>
    </xf>
    <xf numFmtId="0" fontId="2" fillId="0" borderId="15" xfId="0" applyFont="1" applyBorder="1" applyAlignment="1" applyProtection="1">
      <alignment horizontal="left"/>
      <protection hidden="1"/>
    </xf>
    <xf numFmtId="0" fontId="2" fillId="0" borderId="16" xfId="0" applyFont="1" applyBorder="1" applyAlignment="1" applyProtection="1">
      <alignment horizontal="left" vertical="center" wrapText="1"/>
      <protection hidden="1"/>
    </xf>
    <xf numFmtId="0" fontId="2" fillId="0" borderId="17"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164" fontId="41" fillId="0" borderId="52" xfId="0" applyNumberFormat="1" applyFont="1" applyBorder="1" applyAlignment="1" applyProtection="1">
      <alignment horizontal="center" vertical="top" wrapText="1"/>
      <protection hidden="1"/>
    </xf>
    <xf numFmtId="0" fontId="2" fillId="0" borderId="36" xfId="0" applyFont="1" applyBorder="1" applyAlignment="1" applyProtection="1">
      <alignment horizontal="left" vertical="center"/>
      <protection hidden="1"/>
    </xf>
    <xf numFmtId="0" fontId="2" fillId="0" borderId="37" xfId="0" applyFont="1" applyBorder="1" applyAlignment="1" applyProtection="1">
      <alignment horizontal="left" vertical="center"/>
      <protection hidden="1"/>
    </xf>
    <xf numFmtId="0" fontId="2" fillId="0" borderId="38" xfId="0" applyFont="1" applyBorder="1" applyAlignment="1" applyProtection="1">
      <alignment horizontal="left" vertical="center"/>
      <protection hidden="1"/>
    </xf>
    <xf numFmtId="0" fontId="2" fillId="0" borderId="42" xfId="0" applyFont="1" applyBorder="1" applyAlignment="1" applyProtection="1">
      <alignment horizontal="left"/>
      <protection hidden="1"/>
    </xf>
    <xf numFmtId="0" fontId="2" fillId="0" borderId="43" xfId="0" applyFont="1" applyBorder="1" applyAlignment="1" applyProtection="1">
      <alignment horizontal="left"/>
      <protection hidden="1"/>
    </xf>
    <xf numFmtId="0" fontId="2" fillId="0" borderId="44" xfId="0" applyFont="1" applyBorder="1" applyAlignment="1" applyProtection="1">
      <alignment horizontal="left"/>
      <protection hidden="1"/>
    </xf>
    <xf numFmtId="0" fontId="2" fillId="0" borderId="16" xfId="0" applyFont="1" applyBorder="1" applyAlignment="1" applyProtection="1">
      <alignment horizontal="center" vertical="center" textRotation="90" wrapText="1"/>
      <protection hidden="1"/>
    </xf>
    <xf numFmtId="0" fontId="2" fillId="0" borderId="36" xfId="0" applyFont="1" applyBorder="1" applyAlignment="1" applyProtection="1">
      <alignment horizontal="center" vertical="center" textRotation="90" wrapText="1"/>
      <protection hidden="1"/>
    </xf>
    <xf numFmtId="0" fontId="42" fillId="24" borderId="9" xfId="0" applyFont="1" applyFill="1" applyBorder="1" applyAlignment="1" applyProtection="1">
      <alignment horizontal="center"/>
      <protection hidden="1"/>
    </xf>
    <xf numFmtId="0" fontId="42" fillId="24" borderId="10" xfId="0" applyFont="1" applyFill="1" applyBorder="1" applyAlignment="1" applyProtection="1">
      <alignment horizontal="center"/>
      <protection hidden="1"/>
    </xf>
    <xf numFmtId="0" fontId="30" fillId="0" borderId="9" xfId="0" applyFont="1" applyBorder="1" applyAlignment="1" applyProtection="1">
      <alignment horizontal="center"/>
      <protection hidden="1"/>
    </xf>
    <xf numFmtId="0" fontId="30" fillId="0" borderId="11" xfId="0" applyFont="1" applyBorder="1" applyAlignment="1" applyProtection="1">
      <alignment horizontal="center"/>
      <protection locked="0" hidden="1"/>
    </xf>
    <xf numFmtId="0" fontId="30" fillId="0" borderId="36" xfId="0" applyFont="1" applyBorder="1" applyAlignment="1" applyProtection="1">
      <alignment horizontal="center"/>
      <protection locked="0" hidden="1"/>
    </xf>
    <xf numFmtId="0" fontId="30" fillId="0" borderId="37" xfId="0" applyFont="1" applyBorder="1" applyAlignment="1" applyProtection="1">
      <alignment horizontal="center"/>
      <protection locked="0" hidden="1"/>
    </xf>
    <xf numFmtId="0" fontId="30" fillId="0" borderId="38" xfId="0" applyFont="1" applyBorder="1" applyAlignment="1" applyProtection="1">
      <alignment horizontal="center"/>
      <protection locked="0" hidden="1"/>
    </xf>
    <xf numFmtId="0" fontId="30" fillId="0" borderId="9" xfId="0" applyFont="1" applyBorder="1" applyAlignment="1" applyProtection="1">
      <alignment horizontal="left"/>
      <protection locked="0" hidden="1"/>
    </xf>
    <xf numFmtId="0" fontId="30" fillId="0" borderId="16" xfId="0" applyFont="1" applyBorder="1" applyAlignment="1" applyProtection="1">
      <alignment horizontal="right"/>
      <protection hidden="1"/>
    </xf>
    <xf numFmtId="0" fontId="30" fillId="0" borderId="17" xfId="0" applyFont="1" applyBorder="1" applyAlignment="1" applyProtection="1">
      <alignment horizontal="right"/>
      <protection hidden="1"/>
    </xf>
    <xf numFmtId="0" fontId="30" fillId="0" borderId="15" xfId="0" applyFont="1" applyBorder="1" applyAlignment="1" applyProtection="1">
      <alignment horizontal="right"/>
      <protection hidden="1"/>
    </xf>
    <xf numFmtId="3" fontId="30" fillId="0" borderId="9" xfId="0" applyNumberFormat="1" applyFont="1" applyBorder="1" applyAlignment="1" applyProtection="1">
      <alignment horizontal="right"/>
      <protection hidden="1"/>
    </xf>
    <xf numFmtId="3" fontId="30" fillId="25" borderId="9" xfId="0" applyNumberFormat="1" applyFont="1" applyFill="1" applyBorder="1" applyAlignment="1" applyProtection="1">
      <alignment horizontal="center"/>
      <protection hidden="1"/>
    </xf>
    <xf numFmtId="49" fontId="30" fillId="0" borderId="14" xfId="0" applyNumberFormat="1" applyFont="1" applyBorder="1" applyAlignment="1" applyProtection="1">
      <alignment horizontal="center" vertical="center" textRotation="90" wrapText="1"/>
      <protection hidden="1"/>
    </xf>
    <xf numFmtId="49" fontId="42" fillId="0" borderId="9" xfId="0" applyNumberFormat="1" applyFont="1" applyBorder="1" applyAlignment="1" applyProtection="1">
      <alignment horizontal="center" vertical="center" textRotation="90" wrapText="1"/>
      <protection hidden="1"/>
    </xf>
    <xf numFmtId="3" fontId="30" fillId="0" borderId="9" xfId="0" applyNumberFormat="1" applyFont="1" applyBorder="1" applyAlignment="1" applyProtection="1">
      <alignment horizontal="right"/>
      <protection locked="0" hidden="1"/>
    </xf>
    <xf numFmtId="3" fontId="23" fillId="0" borderId="9" xfId="0" applyNumberFormat="1" applyFont="1" applyBorder="1" applyAlignment="1" applyProtection="1">
      <alignment horizontal="center"/>
      <protection hidden="1"/>
    </xf>
    <xf numFmtId="0" fontId="23" fillId="24" borderId="11" xfId="0" applyFont="1" applyFill="1" applyBorder="1" applyAlignment="1" applyProtection="1">
      <alignment horizontal="center"/>
      <protection hidden="1"/>
    </xf>
    <xf numFmtId="0" fontId="23" fillId="0" borderId="9" xfId="0" applyFont="1" applyBorder="1" applyAlignment="1" applyProtection="1">
      <alignment horizontal="left" vertical="center"/>
      <protection hidden="1"/>
    </xf>
    <xf numFmtId="0" fontId="23" fillId="0" borderId="13" xfId="0" applyFont="1" applyBorder="1" applyAlignment="1" applyProtection="1">
      <alignment horizontal="center" vertical="center"/>
      <protection hidden="1"/>
    </xf>
    <xf numFmtId="0" fontId="23" fillId="0" borderId="14" xfId="0" applyFont="1" applyBorder="1" applyAlignment="1" applyProtection="1">
      <alignment horizontal="center" vertical="center" wrapText="1"/>
      <protection hidden="1"/>
    </xf>
    <xf numFmtId="0" fontId="23" fillId="0" borderId="11" xfId="0" applyFont="1" applyBorder="1" applyAlignment="1" applyProtection="1">
      <alignment horizontal="right"/>
      <protection hidden="1"/>
    </xf>
    <xf numFmtId="0" fontId="19" fillId="0" borderId="14" xfId="0" applyFont="1" applyBorder="1" applyAlignment="1" applyProtection="1">
      <alignment horizontal="center" vertical="center" wrapText="1"/>
      <protection hidden="1"/>
    </xf>
    <xf numFmtId="0" fontId="19" fillId="0" borderId="13" xfId="0" applyFont="1" applyBorder="1" applyAlignment="1" applyProtection="1">
      <alignment horizontal="center" vertical="center" wrapText="1"/>
      <protection hidden="1"/>
    </xf>
    <xf numFmtId="0" fontId="23" fillId="0" borderId="30" xfId="0" applyFont="1" applyBorder="1" applyAlignment="1" applyProtection="1">
      <alignment horizontal="center" vertical="center" textRotation="90" wrapText="1"/>
      <protection hidden="1"/>
    </xf>
    <xf numFmtId="0" fontId="23" fillId="0" borderId="28" xfId="0" applyFont="1" applyBorder="1" applyAlignment="1" applyProtection="1">
      <alignment horizontal="center" vertical="center" textRotation="90" wrapText="1"/>
      <protection hidden="1"/>
    </xf>
    <xf numFmtId="0" fontId="23" fillId="0" borderId="27" xfId="0" applyFont="1" applyBorder="1" applyAlignment="1" applyProtection="1">
      <alignment horizontal="center" vertical="center" textRotation="90" wrapText="1"/>
      <protection hidden="1"/>
    </xf>
    <xf numFmtId="0" fontId="23" fillId="0" borderId="14" xfId="0" applyFont="1" applyBorder="1" applyAlignment="1" applyProtection="1">
      <alignment horizontal="center" vertical="center" textRotation="90" wrapText="1"/>
      <protection hidden="1"/>
    </xf>
    <xf numFmtId="0" fontId="23" fillId="0" borderId="9" xfId="0" applyFont="1" applyBorder="1" applyAlignment="1" applyProtection="1">
      <alignment horizontal="center" vertical="center" textRotation="90" wrapText="1"/>
      <protection hidden="1"/>
    </xf>
    <xf numFmtId="0" fontId="23" fillId="0" borderId="11" xfId="0" applyFont="1" applyBorder="1" applyAlignment="1" applyProtection="1">
      <alignment horizontal="center" vertical="center" textRotation="90" wrapText="1"/>
      <protection hidden="1"/>
    </xf>
    <xf numFmtId="0" fontId="2" fillId="0" borderId="14" xfId="0" applyFont="1" applyBorder="1" applyAlignment="1" applyProtection="1">
      <alignment horizontal="center"/>
      <protection hidden="1"/>
    </xf>
    <xf numFmtId="0" fontId="25" fillId="0" borderId="53" xfId="0" applyFont="1" applyBorder="1" applyAlignment="1" applyProtection="1">
      <alignment horizontal="center" vertical="center" textRotation="90" wrapText="1"/>
      <protection hidden="1"/>
    </xf>
    <xf numFmtId="0" fontId="25" fillId="0" borderId="54" xfId="0" applyFont="1" applyBorder="1" applyAlignment="1" applyProtection="1">
      <alignment horizontal="center" vertical="center" textRotation="90" wrapText="1"/>
      <protection hidden="1"/>
    </xf>
    <xf numFmtId="0" fontId="25" fillId="0" borderId="55" xfId="0" applyFont="1" applyBorder="1" applyAlignment="1" applyProtection="1">
      <alignment horizontal="center" vertical="center" textRotation="90" wrapText="1"/>
      <protection hidden="1"/>
    </xf>
    <xf numFmtId="0" fontId="2" fillId="0" borderId="11" xfId="0" applyFont="1" applyBorder="1" applyAlignment="1" applyProtection="1">
      <alignment horizontal="right"/>
      <protection hidden="1"/>
    </xf>
    <xf numFmtId="3" fontId="23" fillId="0" borderId="11" xfId="0" applyNumberFormat="1" applyFont="1" applyBorder="1" applyAlignment="1" applyProtection="1">
      <alignment horizontal="center"/>
      <protection hidden="1"/>
    </xf>
    <xf numFmtId="0" fontId="30" fillId="0" borderId="14" xfId="0" applyFont="1" applyBorder="1" applyAlignment="1" applyProtection="1">
      <alignment horizontal="center" vertical="center" wrapText="1"/>
      <protection hidden="1"/>
    </xf>
    <xf numFmtId="0" fontId="30" fillId="0" borderId="9" xfId="0" applyFont="1" applyBorder="1" applyAlignment="1" applyProtection="1">
      <alignment horizontal="center" vertical="center" wrapText="1"/>
      <protection hidden="1"/>
    </xf>
    <xf numFmtId="49" fontId="30" fillId="0" borderId="14" xfId="0" applyNumberFormat="1" applyFont="1" applyBorder="1" applyAlignment="1" applyProtection="1">
      <alignment horizontal="center" vertical="center" wrapText="1"/>
      <protection hidden="1"/>
    </xf>
    <xf numFmtId="49" fontId="30" fillId="0" borderId="9" xfId="0" applyNumberFormat="1" applyFont="1" applyBorder="1" applyAlignment="1" applyProtection="1">
      <alignment horizontal="center" vertical="center" wrapText="1"/>
      <protection hidden="1"/>
    </xf>
    <xf numFmtId="0" fontId="30" fillId="0" borderId="14" xfId="0" applyFont="1" applyBorder="1" applyAlignment="1" applyProtection="1">
      <alignment horizontal="center"/>
      <protection hidden="1"/>
    </xf>
    <xf numFmtId="164" fontId="33" fillId="26" borderId="22" xfId="0" applyNumberFormat="1" applyFont="1" applyFill="1" applyBorder="1" applyAlignment="1" applyProtection="1">
      <alignment horizontal="center"/>
      <protection hidden="1"/>
    </xf>
    <xf numFmtId="164" fontId="22" fillId="26" borderId="52" xfId="0" applyNumberFormat="1" applyFont="1" applyFill="1" applyBorder="1" applyAlignment="1" applyProtection="1">
      <alignment horizontal="center"/>
      <protection hidden="1"/>
    </xf>
    <xf numFmtId="0" fontId="21" fillId="0" borderId="22" xfId="0" applyFont="1" applyBorder="1" applyAlignment="1" applyProtection="1">
      <alignment horizontal="center" vertical="center" textRotation="90" wrapText="1"/>
      <protection hidden="1"/>
    </xf>
    <xf numFmtId="0" fontId="19" fillId="0" borderId="24" xfId="0" applyFont="1" applyBorder="1" applyAlignment="1" applyProtection="1">
      <alignment horizontal="left" vertical="top" wrapText="1"/>
      <protection locked="0" hidden="1"/>
    </xf>
    <xf numFmtId="0" fontId="22" fillId="0" borderId="25" xfId="0" applyFont="1" applyBorder="1" applyAlignment="1" applyProtection="1">
      <alignment horizontal="left" vertical="top" wrapText="1"/>
      <protection locked="0" hidden="1"/>
    </xf>
    <xf numFmtId="0" fontId="22" fillId="0" borderId="26" xfId="0" applyFont="1" applyBorder="1" applyAlignment="1" applyProtection="1">
      <alignment horizontal="left" vertical="top" wrapText="1"/>
      <protection locked="0" hidden="1"/>
    </xf>
    <xf numFmtId="0" fontId="22" fillId="0" borderId="19" xfId="0" applyFont="1" applyBorder="1" applyAlignment="1" applyProtection="1">
      <alignment horizontal="left" vertical="top" wrapText="1"/>
      <protection locked="0" hidden="1"/>
    </xf>
    <xf numFmtId="0" fontId="22" fillId="0" borderId="0" xfId="0" applyFont="1" applyAlignment="1" applyProtection="1">
      <alignment horizontal="left" vertical="top" wrapText="1"/>
      <protection locked="0" hidden="1"/>
    </xf>
    <xf numFmtId="0" fontId="22" fillId="0" borderId="20" xfId="0" applyFont="1" applyBorder="1" applyAlignment="1" applyProtection="1">
      <alignment horizontal="left" vertical="top" wrapText="1"/>
      <protection locked="0" hidden="1"/>
    </xf>
    <xf numFmtId="0" fontId="22" fillId="0" borderId="21" xfId="0" applyFont="1" applyBorder="1" applyAlignment="1" applyProtection="1">
      <alignment horizontal="left" vertical="top" wrapText="1"/>
      <protection locked="0" hidden="1"/>
    </xf>
    <xf numFmtId="0" fontId="22" fillId="0" borderId="22" xfId="0" applyFont="1" applyBorder="1" applyAlignment="1" applyProtection="1">
      <alignment horizontal="left" vertical="top" wrapText="1"/>
      <protection locked="0" hidden="1"/>
    </xf>
    <xf numFmtId="0" fontId="22" fillId="0" borderId="23" xfId="0" applyFont="1" applyBorder="1" applyAlignment="1" applyProtection="1">
      <alignment horizontal="left" vertical="top" wrapText="1"/>
      <protection locked="0" hidden="1"/>
    </xf>
    <xf numFmtId="0" fontId="22" fillId="0" borderId="24" xfId="0" applyFont="1" applyBorder="1" applyAlignment="1" applyProtection="1">
      <alignment horizontal="justify" vertical="top" wrapText="1"/>
      <protection hidden="1"/>
    </xf>
    <xf numFmtId="0" fontId="22" fillId="0" borderId="25" xfId="0" applyFont="1" applyBorder="1" applyAlignment="1" applyProtection="1">
      <alignment horizontal="justify" vertical="top" wrapText="1"/>
      <protection hidden="1"/>
    </xf>
    <xf numFmtId="0" fontId="22" fillId="0" borderId="26" xfId="0" applyFont="1" applyBorder="1" applyAlignment="1" applyProtection="1">
      <alignment horizontal="justify" vertical="top" wrapText="1"/>
      <protection hidden="1"/>
    </xf>
    <xf numFmtId="0" fontId="22" fillId="0" borderId="19" xfId="0" applyFont="1" applyBorder="1" applyAlignment="1" applyProtection="1">
      <alignment horizontal="justify" vertical="top" wrapText="1"/>
      <protection hidden="1"/>
    </xf>
    <xf numFmtId="0" fontId="22" fillId="0" borderId="0" xfId="0" applyFont="1" applyAlignment="1" applyProtection="1">
      <alignment horizontal="justify" vertical="top" wrapText="1"/>
      <protection hidden="1"/>
    </xf>
    <xf numFmtId="0" fontId="22" fillId="0" borderId="20" xfId="0" applyFont="1" applyBorder="1" applyAlignment="1" applyProtection="1">
      <alignment horizontal="justify" vertical="top" wrapText="1"/>
      <protection hidden="1"/>
    </xf>
    <xf numFmtId="0" fontId="22" fillId="0" borderId="21" xfId="0" applyFont="1" applyBorder="1" applyAlignment="1" applyProtection="1">
      <alignment horizontal="justify" vertical="top" wrapText="1"/>
      <protection hidden="1"/>
    </xf>
    <xf numFmtId="0" fontId="22" fillId="0" borderId="22" xfId="0" applyFont="1" applyBorder="1" applyAlignment="1" applyProtection="1">
      <alignment horizontal="justify" vertical="top" wrapText="1"/>
      <protection hidden="1"/>
    </xf>
    <xf numFmtId="0" fontId="22" fillId="0" borderId="23" xfId="0" applyFont="1" applyBorder="1" applyAlignment="1" applyProtection="1">
      <alignment horizontal="justify" vertical="top" wrapText="1"/>
      <protection hidden="1"/>
    </xf>
    <xf numFmtId="0" fontId="22" fillId="0" borderId="0" xfId="0" applyFont="1" applyAlignment="1" applyProtection="1">
      <alignment horizontal="center" vertical="top" wrapText="1"/>
      <protection hidden="1"/>
    </xf>
    <xf numFmtId="0" fontId="22" fillId="0" borderId="66" xfId="0" applyFont="1" applyBorder="1" applyAlignment="1" applyProtection="1">
      <alignment horizontal="center" vertical="top" wrapText="1"/>
      <protection hidden="1"/>
    </xf>
    <xf numFmtId="0" fontId="22" fillId="0" borderId="67" xfId="0" applyFont="1" applyBorder="1" applyAlignment="1" applyProtection="1">
      <alignment horizontal="center" vertical="top" wrapText="1"/>
      <protection hidden="1"/>
    </xf>
    <xf numFmtId="0" fontId="22" fillId="0" borderId="68" xfId="0" applyFont="1" applyBorder="1" applyAlignment="1" applyProtection="1">
      <alignment horizontal="center" vertical="top" wrapText="1"/>
      <protection hidden="1"/>
    </xf>
    <xf numFmtId="0" fontId="22" fillId="0" borderId="25" xfId="0" applyFont="1" applyBorder="1" applyAlignment="1" applyProtection="1">
      <alignment horizontal="center" vertical="top" wrapText="1"/>
      <protection hidden="1"/>
    </xf>
    <xf numFmtId="0" fontId="22" fillId="0" borderId="26" xfId="0" applyFont="1" applyBorder="1" applyAlignment="1" applyProtection="1">
      <alignment horizontal="center" vertical="top" wrapText="1"/>
      <protection hidden="1"/>
    </xf>
    <xf numFmtId="0" fontId="19" fillId="0" borderId="28" xfId="0" applyFont="1" applyBorder="1" applyAlignment="1" applyProtection="1">
      <alignment horizontal="center"/>
      <protection hidden="1"/>
    </xf>
    <xf numFmtId="0" fontId="19" fillId="0" borderId="27" xfId="0" applyFont="1" applyBorder="1" applyAlignment="1" applyProtection="1">
      <alignment horizontal="center"/>
      <protection hidden="1"/>
    </xf>
    <xf numFmtId="0" fontId="19" fillId="0" borderId="11" xfId="0" applyFont="1" applyBorder="1" applyAlignment="1" applyProtection="1">
      <alignment horizontal="center"/>
      <protection hidden="1"/>
    </xf>
    <xf numFmtId="0" fontId="20" fillId="0" borderId="47" xfId="0" applyFont="1" applyBorder="1" applyAlignment="1" applyProtection="1">
      <alignment horizontal="center"/>
      <protection hidden="1"/>
    </xf>
    <xf numFmtId="0" fontId="20" fillId="0" borderId="48" xfId="0" applyFont="1" applyBorder="1" applyAlignment="1" applyProtection="1">
      <alignment horizontal="center"/>
      <protection hidden="1"/>
    </xf>
    <xf numFmtId="0" fontId="20" fillId="0" borderId="56" xfId="0" applyFont="1" applyBorder="1" applyAlignment="1" applyProtection="1">
      <alignment horizontal="center"/>
      <protection hidden="1"/>
    </xf>
    <xf numFmtId="0" fontId="20" fillId="0" borderId="50" xfId="0" applyFont="1" applyBorder="1" applyAlignment="1" applyProtection="1">
      <alignment horizontal="center"/>
      <protection hidden="1"/>
    </xf>
    <xf numFmtId="0" fontId="20" fillId="0" borderId="22" xfId="0" applyFont="1" applyBorder="1" applyAlignment="1" applyProtection="1">
      <alignment horizontal="center"/>
      <protection hidden="1"/>
    </xf>
    <xf numFmtId="0" fontId="20" fillId="0" borderId="23" xfId="0" applyFont="1" applyBorder="1" applyAlignment="1" applyProtection="1">
      <alignment horizontal="center"/>
      <protection hidden="1"/>
    </xf>
    <xf numFmtId="1" fontId="22" fillId="0" borderId="66" xfId="0" applyNumberFormat="1" applyFont="1" applyBorder="1" applyAlignment="1" applyProtection="1">
      <alignment horizontal="center" vertical="top" wrapText="1"/>
      <protection locked="0" hidden="1"/>
    </xf>
    <xf numFmtId="1" fontId="22" fillId="0" borderId="68" xfId="0" applyNumberFormat="1" applyFont="1" applyBorder="1" applyAlignment="1" applyProtection="1">
      <alignment horizontal="center" vertical="top" wrapText="1"/>
      <protection locked="0" hidden="1"/>
    </xf>
    <xf numFmtId="1" fontId="22" fillId="0" borderId="51" xfId="0" applyNumberFormat="1" applyFont="1" applyBorder="1" applyAlignment="1" applyProtection="1">
      <alignment horizontal="center" vertical="top" wrapText="1"/>
      <protection hidden="1"/>
    </xf>
    <xf numFmtId="1" fontId="22" fillId="0" borderId="41" xfId="0" applyNumberFormat="1" applyFont="1" applyBorder="1" applyAlignment="1" applyProtection="1">
      <alignment horizontal="center" vertical="top" wrapText="1"/>
      <protection hidden="1"/>
    </xf>
    <xf numFmtId="1" fontId="22" fillId="0" borderId="67" xfId="0" applyNumberFormat="1" applyFont="1" applyBorder="1" applyAlignment="1" applyProtection="1">
      <alignment horizontal="center" vertical="top" wrapText="1"/>
      <protection locked="0" hidden="1"/>
    </xf>
    <xf numFmtId="0" fontId="22" fillId="0" borderId="24" xfId="0" applyFont="1" applyBorder="1" applyAlignment="1" applyProtection="1">
      <alignment horizontal="center" vertical="top" wrapText="1"/>
      <protection locked="0" hidden="1"/>
    </xf>
    <xf numFmtId="0" fontId="22" fillId="0" borderId="25" xfId="0" applyFont="1" applyBorder="1" applyAlignment="1" applyProtection="1">
      <alignment horizontal="center" vertical="top" wrapText="1"/>
      <protection locked="0" hidden="1"/>
    </xf>
    <xf numFmtId="0" fontId="22" fillId="0" borderId="26" xfId="0" applyFont="1" applyBorder="1" applyAlignment="1" applyProtection="1">
      <alignment horizontal="center" vertical="top" wrapText="1"/>
      <protection locked="0" hidden="1"/>
    </xf>
    <xf numFmtId="0" fontId="22" fillId="0" borderId="19" xfId="0" applyFont="1" applyBorder="1" applyAlignment="1" applyProtection="1">
      <alignment horizontal="center" vertical="top" wrapText="1"/>
      <protection locked="0" hidden="1"/>
    </xf>
    <xf numFmtId="0" fontId="22" fillId="0" borderId="0" xfId="0" applyFont="1" applyAlignment="1" applyProtection="1">
      <alignment horizontal="center" vertical="top" wrapText="1"/>
      <protection locked="0" hidden="1"/>
    </xf>
    <xf numFmtId="0" fontId="22" fillId="0" borderId="20" xfId="0" applyFont="1" applyBorder="1" applyAlignment="1" applyProtection="1">
      <alignment horizontal="center" vertical="top" wrapText="1"/>
      <protection locked="0" hidden="1"/>
    </xf>
    <xf numFmtId="0" fontId="22" fillId="0" borderId="21" xfId="0" applyFont="1" applyBorder="1" applyAlignment="1" applyProtection="1">
      <alignment horizontal="center" vertical="top" wrapText="1"/>
      <protection locked="0" hidden="1"/>
    </xf>
    <xf numFmtId="0" fontId="22" fillId="0" borderId="22" xfId="0" applyFont="1" applyBorder="1" applyAlignment="1" applyProtection="1">
      <alignment horizontal="center" vertical="top" wrapText="1"/>
      <protection locked="0" hidden="1"/>
    </xf>
    <xf numFmtId="0" fontId="22" fillId="0" borderId="23" xfId="0" applyFont="1" applyBorder="1" applyAlignment="1" applyProtection="1">
      <alignment horizontal="center" vertical="top" wrapText="1"/>
      <protection locked="0" hidden="1"/>
    </xf>
    <xf numFmtId="1" fontId="22" fillId="0" borderId="0" xfId="0" applyNumberFormat="1" applyFont="1" applyAlignment="1" applyProtection="1">
      <alignment horizontal="center" vertical="top" wrapText="1"/>
      <protection hidden="1"/>
    </xf>
    <xf numFmtId="0" fontId="22" fillId="0" borderId="28" xfId="0" applyFont="1" applyBorder="1" applyAlignment="1" applyProtection="1">
      <alignment horizontal="left" vertical="center" wrapText="1"/>
      <protection hidden="1"/>
    </xf>
    <xf numFmtId="0" fontId="22" fillId="0" borderId="9" xfId="0" applyFont="1" applyBorder="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22" fillId="0" borderId="28" xfId="0" applyFont="1" applyBorder="1" applyAlignment="1" applyProtection="1">
      <alignment horizontal="center" vertical="center" wrapText="1"/>
      <protection hidden="1"/>
    </xf>
    <xf numFmtId="0" fontId="22" fillId="0" borderId="10" xfId="0" applyFont="1" applyBorder="1" applyAlignment="1" applyProtection="1">
      <alignment horizontal="center" vertical="center" wrapText="1"/>
      <protection hidden="1"/>
    </xf>
    <xf numFmtId="3" fontId="46" fillId="26" borderId="16" xfId="0" applyNumberFormat="1" applyFont="1" applyFill="1" applyBorder="1" applyAlignment="1" applyProtection="1">
      <alignment horizontal="right" vertical="center"/>
    </xf>
    <xf numFmtId="3" fontId="46" fillId="26" borderId="17" xfId="0" applyNumberFormat="1" applyFont="1" applyFill="1" applyBorder="1" applyAlignment="1" applyProtection="1">
      <alignment horizontal="right" vertical="center"/>
    </xf>
    <xf numFmtId="3" fontId="46" fillId="26" borderId="15" xfId="0" applyNumberFormat="1" applyFont="1" applyFill="1" applyBorder="1" applyAlignment="1" applyProtection="1">
      <alignment horizontal="right" vertical="center"/>
    </xf>
    <xf numFmtId="1" fontId="22" fillId="0" borderId="9" xfId="0" applyNumberFormat="1" applyFont="1" applyBorder="1" applyAlignment="1" applyProtection="1">
      <alignment horizontal="center"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29136</xdr:colOff>
      <xdr:row>0</xdr:row>
      <xdr:rowOff>32832</xdr:rowOff>
    </xdr:from>
    <xdr:to>
      <xdr:col>2</xdr:col>
      <xdr:colOff>500343</xdr:colOff>
      <xdr:row>3</xdr:row>
      <xdr:rowOff>131079</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4461" y="147132"/>
          <a:ext cx="718857" cy="669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190501</xdr:colOff>
      <xdr:row>51</xdr:row>
      <xdr:rowOff>176213</xdr:rowOff>
    </xdr:from>
    <xdr:to>
      <xdr:col>27</xdr:col>
      <xdr:colOff>190523</xdr:colOff>
      <xdr:row>54</xdr:row>
      <xdr:rowOff>194</xdr:rowOff>
    </xdr:to>
    <xdr:cxnSp macro="">
      <xdr:nvCxnSpPr>
        <xdr:cNvPr id="30" name="Conector recto 29">
          <a:extLst>
            <a:ext uri="{FF2B5EF4-FFF2-40B4-BE49-F238E27FC236}">
              <a16:creationId xmlns:a16="http://schemas.microsoft.com/office/drawing/2014/main" id="{0C9BA3EA-BB66-4FB6-BF0C-354C4694D563}"/>
            </a:ext>
          </a:extLst>
        </xdr:cNvPr>
        <xdr:cNvCxnSpPr/>
      </xdr:nvCxnSpPr>
      <xdr:spPr>
        <a:xfrm flipH="1">
          <a:off x="6121401" y="4640263"/>
          <a:ext cx="22" cy="35738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656968</xdr:colOff>
      <xdr:row>51</xdr:row>
      <xdr:rowOff>176535</xdr:rowOff>
    </xdr:from>
    <xdr:to>
      <xdr:col>27</xdr:col>
      <xdr:colOff>656990</xdr:colOff>
      <xdr:row>54</xdr:row>
      <xdr:rowOff>516</xdr:rowOff>
    </xdr:to>
    <xdr:cxnSp macro="">
      <xdr:nvCxnSpPr>
        <xdr:cNvPr id="32" name="Conector recto 31">
          <a:extLst>
            <a:ext uri="{FF2B5EF4-FFF2-40B4-BE49-F238E27FC236}">
              <a16:creationId xmlns:a16="http://schemas.microsoft.com/office/drawing/2014/main" id="{98070E19-608B-4EEB-933F-CDD9B9DA5DF8}"/>
            </a:ext>
          </a:extLst>
        </xdr:cNvPr>
        <xdr:cNvCxnSpPr/>
      </xdr:nvCxnSpPr>
      <xdr:spPr>
        <a:xfrm flipH="1">
          <a:off x="6587868" y="4640585"/>
          <a:ext cx="22" cy="35738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190500</xdr:colOff>
      <xdr:row>51</xdr:row>
      <xdr:rowOff>6</xdr:rowOff>
    </xdr:from>
    <xdr:to>
      <xdr:col>27</xdr:col>
      <xdr:colOff>190522</xdr:colOff>
      <xdr:row>52</xdr:row>
      <xdr:rowOff>185937</xdr:rowOff>
    </xdr:to>
    <xdr:cxnSp macro="">
      <xdr:nvCxnSpPr>
        <xdr:cNvPr id="33" name="Conector recto 32">
          <a:extLst>
            <a:ext uri="{FF2B5EF4-FFF2-40B4-BE49-F238E27FC236}">
              <a16:creationId xmlns:a16="http://schemas.microsoft.com/office/drawing/2014/main" id="{41ECEBD1-D471-4A54-9CE0-2497F8EDB8C5}"/>
            </a:ext>
          </a:extLst>
        </xdr:cNvPr>
        <xdr:cNvCxnSpPr/>
      </xdr:nvCxnSpPr>
      <xdr:spPr>
        <a:xfrm flipH="1">
          <a:off x="6121400" y="4464056"/>
          <a:ext cx="22" cy="36373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657231</xdr:colOff>
      <xdr:row>51</xdr:row>
      <xdr:rowOff>1</xdr:rowOff>
    </xdr:from>
    <xdr:to>
      <xdr:col>27</xdr:col>
      <xdr:colOff>657253</xdr:colOff>
      <xdr:row>52</xdr:row>
      <xdr:rowOff>185932</xdr:rowOff>
    </xdr:to>
    <xdr:cxnSp macro="">
      <xdr:nvCxnSpPr>
        <xdr:cNvPr id="34" name="Conector recto 33">
          <a:extLst>
            <a:ext uri="{FF2B5EF4-FFF2-40B4-BE49-F238E27FC236}">
              <a16:creationId xmlns:a16="http://schemas.microsoft.com/office/drawing/2014/main" id="{1ED3F221-928C-4B5F-BB64-1CC961603F85}"/>
            </a:ext>
          </a:extLst>
        </xdr:cNvPr>
        <xdr:cNvCxnSpPr/>
      </xdr:nvCxnSpPr>
      <xdr:spPr>
        <a:xfrm flipH="1">
          <a:off x="6588131" y="4464051"/>
          <a:ext cx="22" cy="36373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37645</xdr:colOff>
      <xdr:row>1</xdr:row>
      <xdr:rowOff>38907</xdr:rowOff>
    </xdr:from>
    <xdr:to>
      <xdr:col>3</xdr:col>
      <xdr:colOff>128222</xdr:colOff>
      <xdr:row>2</xdr:row>
      <xdr:rowOff>23668</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33703" y="199183"/>
          <a:ext cx="310384" cy="222886"/>
        </a:xfrm>
        <a:prstGeom prst="rect">
          <a:avLst/>
        </a:prstGeom>
        <a:solidFill>
          <a:srgbClr val="FFFFFF"/>
        </a:solidFill>
        <a:ln w="6350" algn="ctr">
          <a:solidFill>
            <a:srgbClr val="000000"/>
          </a:solidFill>
          <a:miter lim="800000"/>
          <a:headEnd/>
          <a:tailEnd/>
        </a:ln>
      </xdr:spPr>
      <xdr:txBody>
        <a:bodyPr vertOverflow="clip" wrap="square" lIns="91440" tIns="45720" rIns="91440" bIns="45720" anchor="ctr"/>
        <a:lstStyle/>
        <a:p>
          <a:pPr algn="ctr" rtl="0">
            <a:defRPr sz="1000"/>
          </a:pPr>
          <a:r>
            <a:rPr lang="es-ES" sz="800" b="0" i="0" u="none" strike="noStrike" baseline="0">
              <a:solidFill>
                <a:srgbClr val="000000"/>
              </a:solidFill>
              <a:latin typeface="Arial"/>
              <a:cs typeface="Arial"/>
            </a:rPr>
            <a:t>10</a:t>
          </a:r>
        </a:p>
      </xdr:txBody>
    </xdr:sp>
    <xdr:clientData/>
  </xdr:twoCellAnchor>
  <xdr:twoCellAnchor editAs="oneCell">
    <xdr:from>
      <xdr:col>12</xdr:col>
      <xdr:colOff>37322</xdr:colOff>
      <xdr:row>1</xdr:row>
      <xdr:rowOff>32021</xdr:rowOff>
    </xdr:from>
    <xdr:to>
      <xdr:col>13</xdr:col>
      <xdr:colOff>91585</xdr:colOff>
      <xdr:row>1</xdr:row>
      <xdr:rowOff>217077</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515904" y="192297"/>
          <a:ext cx="310705" cy="185056"/>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11</a:t>
          </a:r>
        </a:p>
      </xdr:txBody>
    </xdr:sp>
    <xdr:clientData/>
  </xdr:twoCellAnchor>
  <xdr:twoCellAnchor editAs="oneCell">
    <xdr:from>
      <xdr:col>16</xdr:col>
      <xdr:colOff>31334</xdr:colOff>
      <xdr:row>1</xdr:row>
      <xdr:rowOff>38505</xdr:rowOff>
    </xdr:from>
    <xdr:to>
      <xdr:col>16</xdr:col>
      <xdr:colOff>330692</xdr:colOff>
      <xdr:row>2</xdr:row>
      <xdr:rowOff>6389</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691382" y="198781"/>
          <a:ext cx="299358" cy="206009"/>
        </a:xfrm>
        <a:prstGeom prst="rect">
          <a:avLst/>
        </a:prstGeom>
        <a:solidFill>
          <a:srgbClr val="FFFFFF"/>
        </a:solidFill>
        <a:ln w="9525"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18</xdr:col>
      <xdr:colOff>33737</xdr:colOff>
      <xdr:row>16</xdr:row>
      <xdr:rowOff>35913</xdr:rowOff>
    </xdr:from>
    <xdr:to>
      <xdr:col>18</xdr:col>
      <xdr:colOff>266193</xdr:colOff>
      <xdr:row>16</xdr:row>
      <xdr:rowOff>212960</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7305708" y="5320456"/>
          <a:ext cx="232456" cy="177047"/>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14</a:t>
          </a:r>
        </a:p>
      </xdr:txBody>
    </xdr:sp>
    <xdr:clientData/>
  </xdr:twoCellAnchor>
  <xdr:twoCellAnchor editAs="oneCell">
    <xdr:from>
      <xdr:col>18</xdr:col>
      <xdr:colOff>42895</xdr:colOff>
      <xdr:row>29</xdr:row>
      <xdr:rowOff>36473</xdr:rowOff>
    </xdr:from>
    <xdr:to>
      <xdr:col>18</xdr:col>
      <xdr:colOff>275351</xdr:colOff>
      <xdr:row>29</xdr:row>
      <xdr:rowOff>211285</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7314866" y="8444117"/>
          <a:ext cx="232456" cy="174812"/>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15</a:t>
          </a:r>
        </a:p>
      </xdr:txBody>
    </xdr:sp>
    <xdr:clientData/>
  </xdr:twoCellAnchor>
  <xdr:twoCellAnchor editAs="oneCell">
    <xdr:from>
      <xdr:col>18</xdr:col>
      <xdr:colOff>39808</xdr:colOff>
      <xdr:row>38</xdr:row>
      <xdr:rowOff>35228</xdr:rowOff>
    </xdr:from>
    <xdr:to>
      <xdr:col>18</xdr:col>
      <xdr:colOff>279338</xdr:colOff>
      <xdr:row>38</xdr:row>
      <xdr:rowOff>202661</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7311779" y="10498990"/>
          <a:ext cx="239530" cy="167433"/>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16</a:t>
          </a:r>
        </a:p>
      </xdr:txBody>
    </xdr:sp>
    <xdr:clientData/>
  </xdr:twoCellAnchor>
  <xdr:twoCellAnchor editAs="oneCell">
    <xdr:from>
      <xdr:col>18</xdr:col>
      <xdr:colOff>44385</xdr:colOff>
      <xdr:row>44</xdr:row>
      <xdr:rowOff>45791</xdr:rowOff>
    </xdr:from>
    <xdr:to>
      <xdr:col>18</xdr:col>
      <xdr:colOff>288496</xdr:colOff>
      <xdr:row>44</xdr:row>
      <xdr:rowOff>210649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7316356" y="12034469"/>
          <a:ext cx="244111" cy="16485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 17</a:t>
          </a:r>
        </a:p>
      </xdr:txBody>
    </xdr:sp>
    <xdr:clientData/>
  </xdr:twoCellAnchor>
  <xdr:twoCellAnchor editAs="oneCell">
    <xdr:from>
      <xdr:col>17</xdr:col>
      <xdr:colOff>35147</xdr:colOff>
      <xdr:row>1</xdr:row>
      <xdr:rowOff>42655</xdr:rowOff>
    </xdr:from>
    <xdr:to>
      <xdr:col>17</xdr:col>
      <xdr:colOff>273816</xdr:colOff>
      <xdr:row>2</xdr:row>
      <xdr:rowOff>10508</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954510" y="202931"/>
          <a:ext cx="238669" cy="205978"/>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0">
            <a:defRPr sz="1000"/>
          </a:pPr>
          <a:r>
            <a:rPr lang="es-ES" sz="800" b="0" i="0" u="none" strike="noStrike" baseline="0">
              <a:solidFill>
                <a:srgbClr val="000000"/>
              </a:solidFill>
              <a:latin typeface="Arial"/>
              <a:cs typeface="Arial"/>
            </a:rPr>
            <a:t>13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46990</xdr:colOff>
      <xdr:row>13</xdr:row>
      <xdr:rowOff>48895</xdr:rowOff>
    </xdr:from>
    <xdr:to>
      <xdr:col>7</xdr:col>
      <xdr:colOff>252892</xdr:colOff>
      <xdr:row>14</xdr:row>
      <xdr:rowOff>12767</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71090" y="2963545"/>
          <a:ext cx="205902" cy="192472"/>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47625</xdr:colOff>
      <xdr:row>13</xdr:row>
      <xdr:rowOff>52070</xdr:rowOff>
    </xdr:from>
    <xdr:to>
      <xdr:col>18</xdr:col>
      <xdr:colOff>228600</xdr:colOff>
      <xdr:row>14</xdr:row>
      <xdr:rowOff>23784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6724650" y="2966720"/>
          <a:ext cx="180975" cy="200314"/>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25400</xdr:colOff>
      <xdr:row>14</xdr:row>
      <xdr:rowOff>34925</xdr:rowOff>
    </xdr:from>
    <xdr:to>
      <xdr:col>6</xdr:col>
      <xdr:colOff>28575</xdr:colOff>
      <xdr:row>14</xdr:row>
      <xdr:rowOff>225425</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44650" y="3178175"/>
          <a:ext cx="222250" cy="190500"/>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19</a:t>
          </a:r>
        </a:p>
      </xdr:txBody>
    </xdr:sp>
    <xdr:clientData/>
  </xdr:twoCellAnchor>
  <xdr:twoCellAnchor editAs="oneCell">
    <xdr:from>
      <xdr:col>18</xdr:col>
      <xdr:colOff>47625</xdr:colOff>
      <xdr:row>1</xdr:row>
      <xdr:rowOff>47625</xdr:rowOff>
    </xdr:from>
    <xdr:to>
      <xdr:col>18</xdr:col>
      <xdr:colOff>270364</xdr:colOff>
      <xdr:row>2</xdr:row>
      <xdr:rowOff>9525</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724650" y="219075"/>
          <a:ext cx="222739" cy="190500"/>
        </a:xfrm>
        <a:prstGeom prst="rect">
          <a:avLst/>
        </a:prstGeom>
        <a:solidFill>
          <a:srgbClr val="FFFFFF"/>
        </a:solidFill>
        <a:ln w="9525" algn="ctr">
          <a:solidFill>
            <a:srgbClr val="000000"/>
          </a:solidFill>
          <a:miter lim="800000"/>
          <a:headEnd/>
          <a:tailEnd/>
        </a:ln>
      </xdr:spPr>
      <xdr:txBody>
        <a:bodyPr vertOverflow="clip" wrap="square" lIns="27432" tIns="22860" rIns="0" bIns="22860" anchor="ctr" upright="1"/>
        <a:lstStyle/>
        <a:p>
          <a:pPr algn="ctr" rtl="1">
            <a:defRPr sz="1000"/>
          </a:pPr>
          <a:r>
            <a:rPr lang="es-ES" sz="800" b="0" i="0" strike="noStrike">
              <a:solidFill>
                <a:srgbClr val="000000"/>
              </a:solidFill>
              <a:latin typeface="Arial"/>
              <a:cs typeface="Arial"/>
            </a:rPr>
            <a:t>18</a:t>
          </a:r>
        </a:p>
      </xdr:txBody>
    </xdr:sp>
    <xdr:clientData/>
  </xdr:twoCellAnchor>
  <xdr:twoCellAnchor>
    <xdr:from>
      <xdr:col>13</xdr:col>
      <xdr:colOff>32838</xdr:colOff>
      <xdr:row>22</xdr:row>
      <xdr:rowOff>41637</xdr:rowOff>
    </xdr:from>
    <xdr:to>
      <xdr:col>13</xdr:col>
      <xdr:colOff>205467</xdr:colOff>
      <xdr:row>22</xdr:row>
      <xdr:rowOff>201386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262063" y="5118462"/>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43815</xdr:colOff>
      <xdr:row>36</xdr:row>
      <xdr:rowOff>49530</xdr:rowOff>
    </xdr:from>
    <xdr:to>
      <xdr:col>1</xdr:col>
      <xdr:colOff>254454</xdr:colOff>
      <xdr:row>36</xdr:row>
      <xdr:rowOff>251732</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62890" y="8402955"/>
          <a:ext cx="210639" cy="20220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25</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43200</xdr:colOff>
      <xdr:row>36</xdr:row>
      <xdr:rowOff>50821</xdr:rowOff>
    </xdr:from>
    <xdr:to>
      <xdr:col>15</xdr:col>
      <xdr:colOff>272617</xdr:colOff>
      <xdr:row>36</xdr:row>
      <xdr:rowOff>241321</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61396" y="8453917"/>
          <a:ext cx="229417" cy="190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Times New Roman"/>
              <a:cs typeface="Times New Roman"/>
            </a:rPr>
            <a:t>26</a:t>
          </a: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50799</xdr:colOff>
      <xdr:row>22</xdr:row>
      <xdr:rowOff>44449</xdr:rowOff>
    </xdr:from>
    <xdr:to>
      <xdr:col>9</xdr:col>
      <xdr:colOff>276224</xdr:colOff>
      <xdr:row>23</xdr:row>
      <xdr:rowOff>66675</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98824" y="5121274"/>
          <a:ext cx="225425" cy="2508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66675</xdr:colOff>
      <xdr:row>22</xdr:row>
      <xdr:rowOff>53891</xdr:rowOff>
    </xdr:from>
    <xdr:to>
      <xdr:col>3</xdr:col>
      <xdr:colOff>73025</xdr:colOff>
      <xdr:row>23</xdr:row>
      <xdr:rowOff>76117</xdr:rowOff>
    </xdr:to>
    <xdr:sp macro="" textlink="">
      <xdr:nvSpPr>
        <xdr:cNvPr id="22" name="Rectangle 15">
          <a:extLst>
            <a:ext uri="{FF2B5EF4-FFF2-40B4-BE49-F238E27FC236}">
              <a16:creationId xmlns:a16="http://schemas.microsoft.com/office/drawing/2014/main" id="{00000000-0008-0000-0200-000016000000}"/>
            </a:ext>
          </a:extLst>
        </xdr:cNvPr>
        <xdr:cNvSpPr>
          <a:spLocks noChangeArrowheads="1"/>
        </xdr:cNvSpPr>
      </xdr:nvSpPr>
      <xdr:spPr bwMode="auto">
        <a:xfrm flipH="1" flipV="1">
          <a:off x="945660" y="5161592"/>
          <a:ext cx="226895" cy="25236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ctr" upright="1"/>
        <a:lstStyle/>
        <a:p>
          <a:pPr algn="ctr" rtl="0">
            <a:defRPr sz="1000"/>
          </a:pPr>
          <a:r>
            <a:rPr lang="es-ES" sz="900" b="0" i="0" u="none" strike="noStrike" baseline="0">
              <a:solidFill>
                <a:srgbClr val="000000"/>
              </a:solidFill>
              <a:latin typeface="Arial"/>
              <a:cs typeface="Arial"/>
            </a:rPr>
            <a:t>22</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190501</xdr:colOff>
      <xdr:row>24</xdr:row>
      <xdr:rowOff>176213</xdr:rowOff>
    </xdr:from>
    <xdr:to>
      <xdr:col>27</xdr:col>
      <xdr:colOff>190523</xdr:colOff>
      <xdr:row>27</xdr:row>
      <xdr:rowOff>194</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flipH="1">
          <a:off x="5857876" y="8920163"/>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656968</xdr:colOff>
      <xdr:row>24</xdr:row>
      <xdr:rowOff>176535</xdr:rowOff>
    </xdr:from>
    <xdr:to>
      <xdr:col>27</xdr:col>
      <xdr:colOff>656990</xdr:colOff>
      <xdr:row>27</xdr:row>
      <xdr:rowOff>516</xdr:rowOff>
    </xdr:to>
    <xdr:cxnSp macro="">
      <xdr:nvCxnSpPr>
        <xdr:cNvPr id="15" name="Conector recto 14">
          <a:extLst>
            <a:ext uri="{FF2B5EF4-FFF2-40B4-BE49-F238E27FC236}">
              <a16:creationId xmlns:a16="http://schemas.microsoft.com/office/drawing/2014/main" id="{00000000-0008-0000-0300-00000F000000}"/>
            </a:ext>
          </a:extLst>
        </xdr:cNvPr>
        <xdr:cNvCxnSpPr/>
      </xdr:nvCxnSpPr>
      <xdr:spPr>
        <a:xfrm flipH="1">
          <a:off x="6333353" y="8931812"/>
          <a:ext cx="22" cy="36716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190500</xdr:colOff>
      <xdr:row>24</xdr:row>
      <xdr:rowOff>6</xdr:rowOff>
    </xdr:from>
    <xdr:to>
      <xdr:col>27</xdr:col>
      <xdr:colOff>190522</xdr:colOff>
      <xdr:row>25</xdr:row>
      <xdr:rowOff>185937</xdr:rowOff>
    </xdr:to>
    <xdr:cxnSp macro="">
      <xdr:nvCxnSpPr>
        <xdr:cNvPr id="16" name="Conector recto 15">
          <a:extLst>
            <a:ext uri="{FF2B5EF4-FFF2-40B4-BE49-F238E27FC236}">
              <a16:creationId xmlns:a16="http://schemas.microsoft.com/office/drawing/2014/main" id="{00000000-0008-0000-0300-000010000000}"/>
            </a:ext>
          </a:extLst>
        </xdr:cNvPr>
        <xdr:cNvCxnSpPr/>
      </xdr:nvCxnSpPr>
      <xdr:spPr>
        <a:xfrm flipH="1">
          <a:off x="5857875" y="8743956"/>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657231</xdr:colOff>
      <xdr:row>24</xdr:row>
      <xdr:rowOff>1</xdr:rowOff>
    </xdr:from>
    <xdr:to>
      <xdr:col>27</xdr:col>
      <xdr:colOff>657253</xdr:colOff>
      <xdr:row>25</xdr:row>
      <xdr:rowOff>185932</xdr:rowOff>
    </xdr:to>
    <xdr:cxnSp macro="">
      <xdr:nvCxnSpPr>
        <xdr:cNvPr id="17" name="Conector recto 16">
          <a:extLst>
            <a:ext uri="{FF2B5EF4-FFF2-40B4-BE49-F238E27FC236}">
              <a16:creationId xmlns:a16="http://schemas.microsoft.com/office/drawing/2014/main" id="{00000000-0008-0000-0300-000011000000}"/>
            </a:ext>
          </a:extLst>
        </xdr:cNvPr>
        <xdr:cNvCxnSpPr/>
      </xdr:nvCxnSpPr>
      <xdr:spPr>
        <a:xfrm flipH="1">
          <a:off x="6324606" y="8743951"/>
          <a:ext cx="22" cy="36690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AM86"/>
  <sheetViews>
    <sheetView showGridLines="0" tabSelected="1" zoomScale="85" zoomScaleNormal="85" zoomScaleSheetLayoutView="85" workbookViewId="0">
      <selection activeCell="E8" sqref="E8:V8"/>
    </sheetView>
  </sheetViews>
  <sheetFormatPr baseColWidth="10" defaultColWidth="0" defaultRowHeight="12.75" zeroHeight="1" x14ac:dyDescent="0.2"/>
  <cols>
    <col min="1" max="1" width="10.85546875" style="25" customWidth="1"/>
    <col min="2" max="2" width="6.28515625" style="25" customWidth="1"/>
    <col min="3" max="3" width="13.85546875" style="25" customWidth="1"/>
    <col min="4" max="4" width="3.7109375" style="25" customWidth="1"/>
    <col min="5" max="6" width="6.7109375" style="25" customWidth="1"/>
    <col min="7" max="7" width="4" style="25" customWidth="1"/>
    <col min="8" max="8" width="11.140625" style="25" customWidth="1"/>
    <col min="9" max="9" width="3.28515625" style="25" customWidth="1"/>
    <col min="10" max="10" width="3" style="25" customWidth="1"/>
    <col min="11" max="14" width="2.7109375" style="25" customWidth="1"/>
    <col min="15" max="15" width="3.5703125" style="25" customWidth="1"/>
    <col min="16" max="16" width="3.42578125" style="25" customWidth="1"/>
    <col min="17" max="17" width="2.7109375" style="25" customWidth="1"/>
    <col min="18" max="18" width="3.42578125" style="25" customWidth="1"/>
    <col min="19" max="19" width="8.5703125" style="25" customWidth="1"/>
    <col min="20" max="20" width="9.140625" style="25" customWidth="1"/>
    <col min="21" max="21" width="8.140625" style="25" customWidth="1"/>
    <col min="22" max="22" width="8.42578125" style="25" customWidth="1"/>
    <col min="23" max="23" width="4.42578125" style="24" customWidth="1"/>
    <col min="24" max="24" width="3.42578125" style="24" customWidth="1"/>
    <col min="25" max="25" width="3.140625" style="24" customWidth="1"/>
    <col min="26" max="26" width="11.42578125" style="24" customWidth="1"/>
    <col min="27" max="39" width="0" style="24" hidden="1" customWidth="1"/>
    <col min="40" max="16384" width="11.42578125" style="25" hidden="1"/>
  </cols>
  <sheetData>
    <row r="1" spans="1:26" ht="15" customHeight="1" x14ac:dyDescent="0.2">
      <c r="A1" s="169"/>
      <c r="B1" s="170"/>
      <c r="C1" s="170"/>
      <c r="D1" s="171"/>
      <c r="E1" s="160" t="s">
        <v>702</v>
      </c>
      <c r="F1" s="161"/>
      <c r="G1" s="161"/>
      <c r="H1" s="161"/>
      <c r="I1" s="161"/>
      <c r="J1" s="161"/>
      <c r="K1" s="161"/>
      <c r="L1" s="161"/>
      <c r="M1" s="161"/>
      <c r="N1" s="161"/>
      <c r="O1" s="161"/>
      <c r="P1" s="161"/>
      <c r="Q1" s="161"/>
      <c r="R1" s="161"/>
      <c r="S1" s="161"/>
      <c r="T1" s="161"/>
      <c r="U1" s="161"/>
      <c r="V1" s="162"/>
      <c r="W1" s="23"/>
      <c r="X1" s="23"/>
      <c r="Y1" s="23"/>
      <c r="Z1" s="23"/>
    </row>
    <row r="2" spans="1:26" ht="13.5" customHeight="1" x14ac:dyDescent="0.2">
      <c r="A2" s="172"/>
      <c r="B2" s="173"/>
      <c r="C2" s="173"/>
      <c r="D2" s="174"/>
      <c r="E2" s="163"/>
      <c r="F2" s="164"/>
      <c r="G2" s="164"/>
      <c r="H2" s="164"/>
      <c r="I2" s="164"/>
      <c r="J2" s="164"/>
      <c r="K2" s="164"/>
      <c r="L2" s="164"/>
      <c r="M2" s="164"/>
      <c r="N2" s="164"/>
      <c r="O2" s="164"/>
      <c r="P2" s="164"/>
      <c r="Q2" s="164"/>
      <c r="R2" s="164"/>
      <c r="S2" s="164"/>
      <c r="T2" s="164"/>
      <c r="U2" s="164"/>
      <c r="V2" s="165"/>
      <c r="W2" s="23"/>
      <c r="X2" s="23"/>
      <c r="Y2" s="23"/>
      <c r="Z2" s="23"/>
    </row>
    <row r="3" spans="1:26" ht="16.5" customHeight="1" x14ac:dyDescent="0.2">
      <c r="A3" s="172"/>
      <c r="B3" s="173"/>
      <c r="C3" s="173"/>
      <c r="D3" s="174"/>
      <c r="E3" s="163"/>
      <c r="F3" s="164"/>
      <c r="G3" s="164"/>
      <c r="H3" s="164"/>
      <c r="I3" s="164"/>
      <c r="J3" s="164"/>
      <c r="K3" s="164"/>
      <c r="L3" s="164"/>
      <c r="M3" s="164"/>
      <c r="N3" s="164"/>
      <c r="O3" s="164"/>
      <c r="P3" s="164"/>
      <c r="Q3" s="164"/>
      <c r="R3" s="164"/>
      <c r="S3" s="164"/>
      <c r="T3" s="164"/>
      <c r="U3" s="164"/>
      <c r="V3" s="165"/>
      <c r="W3" s="23"/>
      <c r="X3" s="23"/>
      <c r="Y3" s="23"/>
      <c r="Z3" s="23"/>
    </row>
    <row r="4" spans="1:26" ht="13.15" customHeight="1" x14ac:dyDescent="0.2">
      <c r="A4" s="175"/>
      <c r="B4" s="176"/>
      <c r="C4" s="176"/>
      <c r="D4" s="177"/>
      <c r="E4" s="166"/>
      <c r="F4" s="167"/>
      <c r="G4" s="167"/>
      <c r="H4" s="167"/>
      <c r="I4" s="167"/>
      <c r="J4" s="167"/>
      <c r="K4" s="167"/>
      <c r="L4" s="167"/>
      <c r="M4" s="167"/>
      <c r="N4" s="167"/>
      <c r="O4" s="167"/>
      <c r="P4" s="167"/>
      <c r="Q4" s="167"/>
      <c r="R4" s="167"/>
      <c r="S4" s="167"/>
      <c r="T4" s="167"/>
      <c r="U4" s="167"/>
      <c r="V4" s="168"/>
      <c r="W4" s="23"/>
      <c r="X4" s="23"/>
      <c r="Y4" s="23"/>
      <c r="Z4" s="23"/>
    </row>
    <row r="5" spans="1:26" ht="0.6" customHeight="1" x14ac:dyDescent="0.25">
      <c r="A5" s="181"/>
      <c r="B5" s="182"/>
      <c r="C5" s="182"/>
      <c r="D5" s="182"/>
      <c r="E5" s="182"/>
      <c r="F5" s="182"/>
      <c r="G5" s="182"/>
      <c r="H5" s="182"/>
      <c r="I5" s="182"/>
      <c r="J5" s="182"/>
      <c r="K5" s="182"/>
      <c r="L5" s="182"/>
      <c r="M5" s="182"/>
      <c r="N5" s="182"/>
      <c r="O5" s="182"/>
      <c r="P5" s="182"/>
      <c r="Q5" s="182"/>
      <c r="R5" s="182"/>
      <c r="S5" s="182"/>
      <c r="T5" s="182"/>
      <c r="U5" s="182"/>
      <c r="V5" s="183"/>
      <c r="W5" s="23"/>
      <c r="X5" s="23"/>
      <c r="Y5" s="23"/>
      <c r="Z5" s="23"/>
    </row>
    <row r="6" spans="1:26" ht="24.6" customHeight="1" x14ac:dyDescent="0.2">
      <c r="A6" s="190" t="s">
        <v>607</v>
      </c>
      <c r="B6" s="191"/>
      <c r="C6" s="82" t="s">
        <v>703</v>
      </c>
      <c r="D6" s="87"/>
      <c r="E6" s="147" t="s">
        <v>43</v>
      </c>
      <c r="F6" s="147"/>
      <c r="G6" s="147"/>
      <c r="H6" s="147"/>
      <c r="I6" s="70"/>
      <c r="J6" s="70"/>
      <c r="K6" s="70"/>
      <c r="L6" s="70"/>
      <c r="M6" s="70"/>
      <c r="N6" s="70"/>
      <c r="O6" s="70"/>
      <c r="P6" s="70"/>
      <c r="Q6" s="70"/>
      <c r="R6" s="70"/>
      <c r="S6" s="70"/>
      <c r="T6" s="150" t="s">
        <v>700</v>
      </c>
      <c r="U6" s="184"/>
      <c r="V6" s="185"/>
      <c r="W6" s="23"/>
      <c r="X6" s="23"/>
      <c r="Y6" s="23"/>
      <c r="Z6" s="23"/>
    </row>
    <row r="7" spans="1:26" ht="24" customHeight="1" x14ac:dyDescent="0.2">
      <c r="A7" s="189">
        <v>2024</v>
      </c>
      <c r="B7" s="113"/>
      <c r="C7" s="89"/>
      <c r="D7" s="88"/>
      <c r="E7" s="147" t="s">
        <v>86</v>
      </c>
      <c r="F7" s="147"/>
      <c r="G7" s="147"/>
      <c r="H7" s="147"/>
      <c r="I7" s="70"/>
      <c r="J7" s="70"/>
      <c r="K7" s="70"/>
      <c r="L7" s="70"/>
      <c r="M7" s="70"/>
      <c r="N7" s="70"/>
      <c r="O7" s="70"/>
      <c r="P7" s="70"/>
      <c r="Q7" s="70"/>
      <c r="R7" s="70"/>
      <c r="S7" s="70"/>
      <c r="T7" s="146"/>
      <c r="U7" s="146"/>
      <c r="V7" s="186"/>
      <c r="W7" s="23"/>
      <c r="X7" s="23"/>
      <c r="Y7" s="23"/>
      <c r="Z7" s="23"/>
    </row>
    <row r="8" spans="1:26" ht="24" customHeight="1" x14ac:dyDescent="0.2">
      <c r="A8" s="136" t="s">
        <v>54</v>
      </c>
      <c r="B8" s="137"/>
      <c r="C8" s="137"/>
      <c r="D8" s="138"/>
      <c r="E8" s="178"/>
      <c r="F8" s="179"/>
      <c r="G8" s="179"/>
      <c r="H8" s="179"/>
      <c r="I8" s="179"/>
      <c r="J8" s="179"/>
      <c r="K8" s="179"/>
      <c r="L8" s="179"/>
      <c r="M8" s="179"/>
      <c r="N8" s="179"/>
      <c r="O8" s="179"/>
      <c r="P8" s="179"/>
      <c r="Q8" s="179"/>
      <c r="R8" s="179"/>
      <c r="S8" s="179"/>
      <c r="T8" s="179"/>
      <c r="U8" s="179"/>
      <c r="V8" s="180"/>
      <c r="W8" s="23"/>
      <c r="X8" s="23"/>
      <c r="Y8" s="23"/>
      <c r="Z8" s="23"/>
    </row>
    <row r="9" spans="1:26" ht="18.600000000000001" customHeight="1" x14ac:dyDescent="0.25">
      <c r="A9" s="187" t="s">
        <v>606</v>
      </c>
      <c r="B9" s="188"/>
      <c r="C9" s="188"/>
      <c r="D9" s="155" t="s">
        <v>3</v>
      </c>
      <c r="E9" s="156"/>
      <c r="F9" s="156"/>
      <c r="G9" s="156"/>
      <c r="H9" s="152"/>
      <c r="I9" s="155" t="s">
        <v>4</v>
      </c>
      <c r="J9" s="156"/>
      <c r="K9" s="156"/>
      <c r="L9" s="152"/>
      <c r="M9" s="155" t="s">
        <v>5</v>
      </c>
      <c r="N9" s="156"/>
      <c r="O9" s="156"/>
      <c r="P9" s="152"/>
      <c r="Q9" s="155" t="s">
        <v>6</v>
      </c>
      <c r="R9" s="156"/>
      <c r="S9" s="156"/>
      <c r="T9" s="156"/>
      <c r="U9" s="156"/>
      <c r="V9" s="158"/>
      <c r="W9" s="23"/>
      <c r="X9" s="23"/>
      <c r="Y9" s="23"/>
      <c r="Z9" s="23"/>
    </row>
    <row r="10" spans="1:26" ht="21.95" customHeight="1" x14ac:dyDescent="0.2">
      <c r="A10" s="187"/>
      <c r="B10" s="188"/>
      <c r="C10" s="188"/>
      <c r="D10" s="143"/>
      <c r="E10" s="140"/>
      <c r="F10" s="140"/>
      <c r="G10" s="140"/>
      <c r="H10" s="141"/>
      <c r="I10" s="143"/>
      <c r="J10" s="140"/>
      <c r="K10" s="140"/>
      <c r="L10" s="141"/>
      <c r="M10" s="143"/>
      <c r="N10" s="140"/>
      <c r="O10" s="140"/>
      <c r="P10" s="141"/>
      <c r="Q10" s="143"/>
      <c r="R10" s="140"/>
      <c r="S10" s="140"/>
      <c r="T10" s="140"/>
      <c r="U10" s="140"/>
      <c r="V10" s="159"/>
      <c r="W10" s="23"/>
      <c r="X10" s="23"/>
      <c r="Y10" s="23"/>
      <c r="Z10" s="23"/>
    </row>
    <row r="11" spans="1:26" ht="18" customHeight="1" x14ac:dyDescent="0.2">
      <c r="A11" s="136" t="s">
        <v>7</v>
      </c>
      <c r="B11" s="137"/>
      <c r="C11" s="138"/>
      <c r="D11" s="142" t="s">
        <v>8</v>
      </c>
      <c r="E11" s="137"/>
      <c r="F11" s="137"/>
      <c r="G11" s="137"/>
      <c r="H11" s="138"/>
      <c r="I11" s="142" t="s">
        <v>9</v>
      </c>
      <c r="J11" s="137"/>
      <c r="K11" s="137"/>
      <c r="L11" s="137"/>
      <c r="M11" s="137"/>
      <c r="N11" s="137"/>
      <c r="O11" s="137"/>
      <c r="P11" s="137"/>
      <c r="Q11" s="137"/>
      <c r="R11" s="138"/>
      <c r="S11" s="147" t="s">
        <v>55</v>
      </c>
      <c r="T11" s="147"/>
      <c r="U11" s="147"/>
      <c r="V11" s="148"/>
      <c r="W11" s="23"/>
      <c r="X11" s="23"/>
      <c r="Y11" s="23"/>
      <c r="Z11" s="23"/>
    </row>
    <row r="12" spans="1:26" ht="18" customHeight="1" x14ac:dyDescent="0.2">
      <c r="A12" s="139"/>
      <c r="B12" s="140"/>
      <c r="C12" s="141"/>
      <c r="D12" s="143"/>
      <c r="E12" s="140"/>
      <c r="F12" s="140"/>
      <c r="G12" s="140"/>
      <c r="H12" s="141"/>
      <c r="I12" s="143"/>
      <c r="J12" s="140"/>
      <c r="K12" s="140"/>
      <c r="L12" s="140"/>
      <c r="M12" s="140"/>
      <c r="N12" s="140"/>
      <c r="O12" s="140"/>
      <c r="P12" s="140"/>
      <c r="Q12" s="140"/>
      <c r="R12" s="141"/>
      <c r="S12" s="144"/>
      <c r="T12" s="144"/>
      <c r="U12" s="144"/>
      <c r="V12" s="145"/>
      <c r="W12" s="23"/>
      <c r="X12" s="23"/>
      <c r="Y12" s="23"/>
      <c r="Z12" s="23"/>
    </row>
    <row r="13" spans="1:26" ht="27.75" customHeight="1" x14ac:dyDescent="0.25">
      <c r="A13" s="151" t="s">
        <v>683</v>
      </c>
      <c r="B13" s="152"/>
      <c r="C13" s="80" t="s">
        <v>10</v>
      </c>
      <c r="D13" s="155" t="s">
        <v>11</v>
      </c>
      <c r="E13" s="156"/>
      <c r="F13" s="156"/>
      <c r="G13" s="156"/>
      <c r="H13" s="156"/>
      <c r="I13" s="156"/>
      <c r="J13" s="152"/>
      <c r="K13" s="134" t="s">
        <v>12</v>
      </c>
      <c r="L13" s="134"/>
      <c r="M13" s="134"/>
      <c r="N13" s="134"/>
      <c r="O13" s="134"/>
      <c r="P13" s="134"/>
      <c r="Q13" s="134"/>
      <c r="R13" s="134"/>
      <c r="S13" s="134" t="s">
        <v>13</v>
      </c>
      <c r="T13" s="134"/>
      <c r="U13" s="134"/>
      <c r="V13" s="135"/>
      <c r="W13" s="23"/>
      <c r="X13" s="23"/>
      <c r="Y13" s="23"/>
      <c r="Z13" s="23"/>
    </row>
    <row r="14" spans="1:26" ht="18" customHeight="1" x14ac:dyDescent="0.2">
      <c r="A14" s="153"/>
      <c r="B14" s="154"/>
      <c r="C14" s="71"/>
      <c r="D14" s="157"/>
      <c r="E14" s="157"/>
      <c r="F14" s="157"/>
      <c r="G14" s="157"/>
      <c r="H14" s="157"/>
      <c r="I14" s="157"/>
      <c r="J14" s="157"/>
      <c r="K14" s="149" t="s">
        <v>87</v>
      </c>
      <c r="L14" s="149"/>
      <c r="M14" s="146"/>
      <c r="N14" s="146"/>
      <c r="O14" s="150" t="s">
        <v>88</v>
      </c>
      <c r="P14" s="150"/>
      <c r="Q14" s="146"/>
      <c r="R14" s="146"/>
      <c r="S14" s="144"/>
      <c r="T14" s="144"/>
      <c r="U14" s="144"/>
      <c r="V14" s="145"/>
      <c r="W14" s="23"/>
      <c r="X14" s="23"/>
      <c r="Y14" s="23"/>
      <c r="Z14" s="23"/>
    </row>
    <row r="15" spans="1:26" ht="14.25" customHeight="1" x14ac:dyDescent="0.2">
      <c r="A15" s="116" t="s">
        <v>604</v>
      </c>
      <c r="B15" s="117"/>
      <c r="C15" s="117"/>
      <c r="D15" s="117"/>
      <c r="E15" s="117"/>
      <c r="F15" s="118"/>
      <c r="G15" s="101" t="s">
        <v>681</v>
      </c>
      <c r="H15" s="101"/>
      <c r="I15" s="101"/>
      <c r="J15" s="101"/>
      <c r="K15" s="101"/>
      <c r="L15" s="101"/>
      <c r="M15" s="101"/>
      <c r="N15" s="101"/>
      <c r="O15" s="101"/>
      <c r="P15" s="101"/>
      <c r="Q15" s="101"/>
      <c r="R15" s="101"/>
      <c r="S15" s="101"/>
      <c r="T15" s="101" t="s">
        <v>682</v>
      </c>
      <c r="U15" s="101"/>
      <c r="V15" s="110"/>
      <c r="W15" s="23"/>
      <c r="X15" s="23"/>
      <c r="Y15" s="23"/>
      <c r="Z15" s="23"/>
    </row>
    <row r="16" spans="1:26" ht="15.75" customHeight="1" x14ac:dyDescent="0.25">
      <c r="A16" s="116"/>
      <c r="B16" s="117"/>
      <c r="C16" s="117"/>
      <c r="D16" s="117"/>
      <c r="E16" s="117"/>
      <c r="F16" s="118"/>
      <c r="G16" s="114" t="s">
        <v>603</v>
      </c>
      <c r="H16" s="115"/>
      <c r="I16" s="115"/>
      <c r="J16" s="115"/>
      <c r="K16" s="115"/>
      <c r="L16" s="115"/>
      <c r="M16" s="115"/>
      <c r="N16" s="115"/>
      <c r="O16" s="115"/>
      <c r="P16" s="115"/>
      <c r="Q16" s="115"/>
      <c r="R16" s="115"/>
      <c r="S16" s="104"/>
      <c r="T16" s="102">
        <v>70104</v>
      </c>
      <c r="U16" s="102"/>
      <c r="V16" s="103"/>
      <c r="W16" s="23"/>
      <c r="X16" s="23"/>
      <c r="Y16" s="23"/>
      <c r="Z16" s="23"/>
    </row>
    <row r="17" spans="1:39" ht="14.25" x14ac:dyDescent="0.2">
      <c r="A17" s="116"/>
      <c r="B17" s="117"/>
      <c r="C17" s="117"/>
      <c r="D17" s="117"/>
      <c r="E17" s="117"/>
      <c r="F17" s="118"/>
      <c r="G17" s="104" t="s">
        <v>47</v>
      </c>
      <c r="H17" s="105"/>
      <c r="I17" s="105"/>
      <c r="J17" s="105"/>
      <c r="K17" s="105"/>
      <c r="L17" s="105"/>
      <c r="M17" s="105"/>
      <c r="N17" s="105"/>
      <c r="O17" s="105"/>
      <c r="P17" s="105"/>
      <c r="Q17" s="105"/>
      <c r="R17" s="105"/>
      <c r="S17" s="105"/>
      <c r="T17" s="98" t="s">
        <v>704</v>
      </c>
      <c r="U17" s="99"/>
      <c r="V17" s="100"/>
      <c r="W17" s="23"/>
      <c r="X17" s="23"/>
      <c r="Y17" s="23"/>
      <c r="Z17" s="23"/>
    </row>
    <row r="18" spans="1:39" ht="15.75" thickBot="1" x14ac:dyDescent="0.3">
      <c r="A18" s="119"/>
      <c r="B18" s="120"/>
      <c r="C18" s="120"/>
      <c r="D18" s="120"/>
      <c r="E18" s="120"/>
      <c r="F18" s="121"/>
      <c r="G18" s="106"/>
      <c r="H18" s="107"/>
      <c r="I18" s="107"/>
      <c r="J18" s="107"/>
      <c r="K18" s="107"/>
      <c r="L18" s="107"/>
      <c r="M18" s="107"/>
      <c r="N18" s="107"/>
      <c r="O18" s="107"/>
      <c r="P18" s="107"/>
      <c r="Q18" s="107"/>
      <c r="R18" s="107"/>
      <c r="S18" s="107"/>
      <c r="T18" s="108">
        <f>S38</f>
        <v>0</v>
      </c>
      <c r="U18" s="108"/>
      <c r="V18" s="109"/>
      <c r="W18" s="23"/>
      <c r="X18" s="23"/>
      <c r="Y18" s="23"/>
      <c r="Z18" s="23"/>
    </row>
    <row r="19" spans="1:39" ht="9" customHeight="1" thickBot="1" x14ac:dyDescent="0.25">
      <c r="A19" s="111"/>
      <c r="B19" s="111"/>
      <c r="C19" s="111"/>
      <c r="D19" s="111"/>
      <c r="E19" s="111"/>
      <c r="F19" s="111"/>
      <c r="G19" s="111"/>
      <c r="H19" s="111"/>
      <c r="I19" s="111"/>
      <c r="J19" s="111"/>
      <c r="K19" s="111"/>
      <c r="L19" s="111"/>
      <c r="M19" s="111"/>
      <c r="N19" s="111"/>
      <c r="O19" s="111"/>
      <c r="P19" s="111"/>
      <c r="Q19" s="111"/>
      <c r="R19" s="111"/>
      <c r="S19" s="111"/>
      <c r="T19" s="111"/>
      <c r="U19" s="111"/>
      <c r="V19" s="111"/>
      <c r="W19" s="23"/>
      <c r="X19" s="23"/>
      <c r="Y19" s="23"/>
      <c r="Z19" s="23"/>
    </row>
    <row r="20" spans="1:39" s="27" customFormat="1" ht="67.150000000000006" customHeight="1" thickBot="1" x14ac:dyDescent="0.25">
      <c r="A20" s="94" t="s">
        <v>707</v>
      </c>
      <c r="B20" s="95"/>
      <c r="C20" s="96"/>
      <c r="D20" s="96"/>
      <c r="E20" s="96"/>
      <c r="F20" s="96"/>
      <c r="G20" s="96"/>
      <c r="H20" s="96"/>
      <c r="I20" s="96"/>
      <c r="J20" s="96"/>
      <c r="K20" s="96"/>
      <c r="L20" s="96"/>
      <c r="M20" s="96"/>
      <c r="N20" s="96"/>
      <c r="O20" s="96"/>
      <c r="P20" s="96"/>
      <c r="Q20" s="96"/>
      <c r="R20" s="96"/>
      <c r="S20" s="96"/>
      <c r="T20" s="96"/>
      <c r="U20" s="96"/>
      <c r="V20" s="97"/>
      <c r="W20" s="26"/>
      <c r="X20" s="26"/>
      <c r="Y20" s="26"/>
      <c r="Z20" s="26"/>
    </row>
    <row r="21" spans="1:39" ht="18.95" customHeight="1" x14ac:dyDescent="0.25">
      <c r="A21" s="122" t="s">
        <v>21</v>
      </c>
      <c r="B21" s="123"/>
      <c r="C21" s="132" t="s">
        <v>22</v>
      </c>
      <c r="D21" s="132"/>
      <c r="E21" s="132"/>
      <c r="F21" s="132"/>
      <c r="G21" s="132"/>
      <c r="H21" s="132"/>
      <c r="I21" s="132"/>
      <c r="J21" s="132"/>
      <c r="K21" s="132"/>
      <c r="L21" s="132"/>
      <c r="M21" s="132"/>
      <c r="N21" s="132"/>
      <c r="O21" s="132"/>
      <c r="P21" s="132"/>
      <c r="Q21" s="132"/>
      <c r="R21" s="132"/>
      <c r="S21" s="128" t="s">
        <v>23</v>
      </c>
      <c r="T21" s="128"/>
      <c r="U21" s="128"/>
      <c r="V21" s="83" t="s">
        <v>15</v>
      </c>
      <c r="W21" s="32"/>
      <c r="X21" s="32"/>
      <c r="Y21" s="38"/>
      <c r="Z21" s="34"/>
      <c r="AA21" s="25"/>
      <c r="AB21" s="25"/>
      <c r="AC21" s="25"/>
      <c r="AD21" s="25"/>
      <c r="AE21" s="25"/>
      <c r="AF21" s="25"/>
      <c r="AG21" s="25"/>
      <c r="AH21" s="25"/>
      <c r="AI21" s="25"/>
      <c r="AJ21" s="25"/>
      <c r="AK21" s="25"/>
      <c r="AL21" s="25"/>
      <c r="AM21" s="25"/>
    </row>
    <row r="22" spans="1:39" ht="24.95" customHeight="1" x14ac:dyDescent="0.25">
      <c r="A22" s="124"/>
      <c r="B22" s="125"/>
      <c r="C22" s="93" t="s">
        <v>697</v>
      </c>
      <c r="D22" s="93"/>
      <c r="E22" s="93"/>
      <c r="F22" s="93"/>
      <c r="G22" s="93"/>
      <c r="H22" s="93"/>
      <c r="I22" s="93"/>
      <c r="J22" s="93"/>
      <c r="K22" s="93"/>
      <c r="L22" s="93"/>
      <c r="M22" s="93"/>
      <c r="N22" s="93"/>
      <c r="O22" s="93"/>
      <c r="P22" s="93"/>
      <c r="Q22" s="93"/>
      <c r="R22" s="93"/>
      <c r="S22" s="129"/>
      <c r="T22" s="129"/>
      <c r="U22" s="129"/>
      <c r="V22" s="81">
        <v>1</v>
      </c>
      <c r="W22" s="32"/>
      <c r="X22" s="32"/>
      <c r="Y22" s="38"/>
      <c r="Z22" s="34"/>
      <c r="AA22" s="25"/>
      <c r="AB22" s="25"/>
      <c r="AC22" s="25"/>
      <c r="AD22" s="25"/>
      <c r="AE22" s="25"/>
      <c r="AF22" s="25"/>
      <c r="AG22" s="25"/>
      <c r="AH22" s="25"/>
      <c r="AI22" s="25"/>
      <c r="AJ22" s="25"/>
      <c r="AK22" s="25"/>
      <c r="AL22" s="25"/>
      <c r="AM22" s="25"/>
    </row>
    <row r="23" spans="1:39" ht="24.95" customHeight="1" x14ac:dyDescent="0.25">
      <c r="A23" s="124"/>
      <c r="B23" s="125"/>
      <c r="C23" s="93" t="s">
        <v>686</v>
      </c>
      <c r="D23" s="93"/>
      <c r="E23" s="93"/>
      <c r="F23" s="93"/>
      <c r="G23" s="93"/>
      <c r="H23" s="93"/>
      <c r="I23" s="93"/>
      <c r="J23" s="93"/>
      <c r="K23" s="93"/>
      <c r="L23" s="93"/>
      <c r="M23" s="93"/>
      <c r="N23" s="93"/>
      <c r="O23" s="93"/>
      <c r="P23" s="93"/>
      <c r="Q23" s="93"/>
      <c r="R23" s="93"/>
      <c r="S23" s="130">
        <v>39120</v>
      </c>
      <c r="T23" s="130"/>
      <c r="U23" s="130"/>
      <c r="V23" s="81">
        <v>2</v>
      </c>
      <c r="W23" s="32"/>
      <c r="X23" s="32"/>
      <c r="Y23" s="38"/>
      <c r="Z23" s="34"/>
      <c r="AA23" s="25"/>
      <c r="AB23" s="25"/>
      <c r="AC23" s="25"/>
      <c r="AD23" s="25"/>
      <c r="AE23" s="25"/>
      <c r="AF23" s="25"/>
      <c r="AG23" s="25"/>
      <c r="AH23" s="25"/>
      <c r="AI23" s="25"/>
      <c r="AJ23" s="25"/>
      <c r="AK23" s="25"/>
      <c r="AL23" s="25"/>
      <c r="AM23" s="25"/>
    </row>
    <row r="24" spans="1:39" ht="24.95" customHeight="1" x14ac:dyDescent="0.25">
      <c r="A24" s="124"/>
      <c r="B24" s="125"/>
      <c r="C24" s="93" t="s">
        <v>706</v>
      </c>
      <c r="D24" s="93"/>
      <c r="E24" s="93"/>
      <c r="F24" s="93"/>
      <c r="G24" s="93"/>
      <c r="H24" s="93"/>
      <c r="I24" s="93"/>
      <c r="J24" s="93"/>
      <c r="K24" s="93"/>
      <c r="L24" s="93"/>
      <c r="M24" s="93"/>
      <c r="N24" s="93"/>
      <c r="O24" s="93"/>
      <c r="P24" s="93"/>
      <c r="Q24" s="93"/>
      <c r="R24" s="93"/>
      <c r="S24" s="90"/>
      <c r="T24" s="91"/>
      <c r="U24" s="92"/>
      <c r="V24" s="81">
        <v>3</v>
      </c>
      <c r="W24" s="32"/>
      <c r="X24" s="32"/>
      <c r="Y24" s="38"/>
      <c r="Z24" s="34"/>
      <c r="AA24" s="25"/>
      <c r="AB24" s="25"/>
      <c r="AC24" s="25"/>
      <c r="AD24" s="25"/>
      <c r="AE24" s="25"/>
      <c r="AF24" s="25"/>
      <c r="AG24" s="25"/>
      <c r="AH24" s="25"/>
      <c r="AI24" s="25"/>
      <c r="AJ24" s="25"/>
      <c r="AK24" s="25"/>
      <c r="AL24" s="25"/>
      <c r="AM24" s="25"/>
    </row>
    <row r="25" spans="1:39" ht="24.95" customHeight="1" thickBot="1" x14ac:dyDescent="0.3">
      <c r="A25" s="126"/>
      <c r="B25" s="127"/>
      <c r="C25" s="133" t="s">
        <v>695</v>
      </c>
      <c r="D25" s="133"/>
      <c r="E25" s="133"/>
      <c r="F25" s="133"/>
      <c r="G25" s="133"/>
      <c r="H25" s="133"/>
      <c r="I25" s="133"/>
      <c r="J25" s="133"/>
      <c r="K25" s="133"/>
      <c r="L25" s="133"/>
      <c r="M25" s="133"/>
      <c r="N25" s="133"/>
      <c r="O25" s="133"/>
      <c r="P25" s="133"/>
      <c r="Q25" s="133"/>
      <c r="R25" s="133"/>
      <c r="S25" s="131">
        <f>IF(S22&gt;S23,S22-S23-S24,0)</f>
        <v>0</v>
      </c>
      <c r="T25" s="131"/>
      <c r="U25" s="131"/>
      <c r="V25" s="76">
        <v>4</v>
      </c>
      <c r="W25" s="32"/>
      <c r="X25" s="32"/>
      <c r="Y25" s="38"/>
      <c r="Z25" s="34"/>
      <c r="AA25" s="25"/>
      <c r="AB25" s="25"/>
      <c r="AC25" s="25"/>
      <c r="AD25" s="25"/>
      <c r="AE25" s="25"/>
      <c r="AF25" s="25"/>
      <c r="AG25" s="25"/>
      <c r="AH25" s="25"/>
      <c r="AI25" s="25"/>
      <c r="AJ25" s="25"/>
      <c r="AK25" s="25"/>
      <c r="AL25" s="25"/>
      <c r="AM25" s="25"/>
    </row>
    <row r="26" spans="1:39" ht="18" customHeight="1" x14ac:dyDescent="0.2">
      <c r="A26" s="220" t="s">
        <v>678</v>
      </c>
      <c r="B26" s="221"/>
      <c r="C26" s="197" t="s">
        <v>694</v>
      </c>
      <c r="D26" s="198"/>
      <c r="E26" s="198"/>
      <c r="F26" s="198"/>
      <c r="G26" s="198"/>
      <c r="H26" s="198"/>
      <c r="I26" s="198"/>
      <c r="J26" s="198"/>
      <c r="K26" s="198"/>
      <c r="L26" s="198"/>
      <c r="M26" s="198"/>
      <c r="N26" s="198"/>
      <c r="O26" s="198"/>
      <c r="P26" s="198"/>
      <c r="Q26" s="198"/>
      <c r="R26" s="198"/>
      <c r="S26" s="198"/>
      <c r="T26" s="198"/>
      <c r="U26" s="198"/>
      <c r="V26" s="198"/>
      <c r="W26" s="25"/>
      <c r="X26" s="25"/>
      <c r="Y26" s="25"/>
      <c r="Z26" s="25"/>
      <c r="AA26" s="25"/>
      <c r="AB26" s="25"/>
      <c r="AC26" s="25"/>
      <c r="AD26" s="25"/>
      <c r="AE26" s="25"/>
      <c r="AF26" s="25"/>
      <c r="AG26" s="25"/>
      <c r="AH26" s="25"/>
      <c r="AI26" s="25"/>
      <c r="AJ26" s="25"/>
      <c r="AK26" s="25"/>
      <c r="AL26" s="25"/>
      <c r="AM26" s="25"/>
    </row>
    <row r="27" spans="1:39" s="84" customFormat="1" ht="18" customHeight="1" x14ac:dyDescent="0.25">
      <c r="A27" s="222"/>
      <c r="B27" s="223"/>
      <c r="C27" s="112" t="s">
        <v>450</v>
      </c>
      <c r="D27" s="112"/>
      <c r="E27" s="112"/>
      <c r="F27" s="112"/>
      <c r="G27" s="112"/>
      <c r="H27" s="113" t="s">
        <v>38</v>
      </c>
      <c r="I27" s="113"/>
      <c r="J27" s="113"/>
      <c r="K27" s="113"/>
      <c r="L27" s="113"/>
      <c r="M27" s="113"/>
      <c r="N27" s="113"/>
      <c r="O27" s="113"/>
      <c r="P27" s="105" t="s">
        <v>46</v>
      </c>
      <c r="Q27" s="105"/>
      <c r="R27" s="105"/>
      <c r="S27" s="113" t="s">
        <v>18</v>
      </c>
      <c r="T27" s="113"/>
      <c r="U27" s="113"/>
      <c r="V27" s="113" t="s">
        <v>30</v>
      </c>
    </row>
    <row r="28" spans="1:39" s="84" customFormat="1" ht="24.75" customHeight="1" x14ac:dyDescent="0.2">
      <c r="A28" s="222"/>
      <c r="B28" s="223"/>
      <c r="C28" s="113" t="s">
        <v>446</v>
      </c>
      <c r="D28" s="113"/>
      <c r="E28" s="113"/>
      <c r="F28" s="113" t="s">
        <v>39</v>
      </c>
      <c r="G28" s="113"/>
      <c r="H28" s="113"/>
      <c r="I28" s="113"/>
      <c r="J28" s="113"/>
      <c r="K28" s="113"/>
      <c r="L28" s="113"/>
      <c r="M28" s="113"/>
      <c r="N28" s="113"/>
      <c r="O28" s="113"/>
      <c r="P28" s="105"/>
      <c r="Q28" s="105"/>
      <c r="R28" s="105"/>
      <c r="S28" s="113"/>
      <c r="T28" s="113"/>
      <c r="U28" s="113"/>
      <c r="V28" s="113"/>
    </row>
    <row r="29" spans="1:39" ht="24.95" customHeight="1" x14ac:dyDescent="0.25">
      <c r="A29" s="222"/>
      <c r="B29" s="223"/>
      <c r="C29" s="192">
        <v>0</v>
      </c>
      <c r="D29" s="192"/>
      <c r="E29" s="192"/>
      <c r="F29" s="192">
        <v>75000</v>
      </c>
      <c r="G29" s="192"/>
      <c r="H29" s="192">
        <f>IF(S25&gt;F29,F29,S25-C29)</f>
        <v>0</v>
      </c>
      <c r="I29" s="192"/>
      <c r="J29" s="192"/>
      <c r="K29" s="192"/>
      <c r="L29" s="192"/>
      <c r="M29" s="192"/>
      <c r="N29" s="192"/>
      <c r="O29" s="192"/>
      <c r="P29" s="193">
        <v>3</v>
      </c>
      <c r="Q29" s="193"/>
      <c r="R29" s="193"/>
      <c r="S29" s="216">
        <f>H29*P29/100</f>
        <v>0</v>
      </c>
      <c r="T29" s="216"/>
      <c r="U29" s="216"/>
      <c r="V29" s="80">
        <v>5</v>
      </c>
      <c r="W29" s="25"/>
      <c r="X29" s="25"/>
      <c r="Y29" s="25"/>
      <c r="Z29" s="25"/>
      <c r="AA29" s="25"/>
      <c r="AB29" s="25"/>
      <c r="AC29" s="25"/>
      <c r="AD29" s="25"/>
      <c r="AE29" s="25"/>
      <c r="AF29" s="25"/>
      <c r="AG29" s="25"/>
      <c r="AH29" s="25"/>
      <c r="AI29" s="25"/>
      <c r="AJ29" s="25"/>
      <c r="AK29" s="25"/>
      <c r="AL29" s="25"/>
      <c r="AM29" s="25"/>
    </row>
    <row r="30" spans="1:39" ht="24.95" customHeight="1" x14ac:dyDescent="0.25">
      <c r="A30" s="222"/>
      <c r="B30" s="223"/>
      <c r="C30" s="192">
        <v>75000</v>
      </c>
      <c r="D30" s="192"/>
      <c r="E30" s="192"/>
      <c r="F30" s="192">
        <v>150000</v>
      </c>
      <c r="G30" s="192"/>
      <c r="H30" s="192">
        <f>IF((S25)&gt;(F30),(F30-C30),(S25-H29))</f>
        <v>0</v>
      </c>
      <c r="I30" s="192"/>
      <c r="J30" s="192"/>
      <c r="K30" s="192"/>
      <c r="L30" s="192"/>
      <c r="M30" s="192"/>
      <c r="N30" s="192"/>
      <c r="O30" s="192"/>
      <c r="P30" s="193">
        <v>5</v>
      </c>
      <c r="Q30" s="193"/>
      <c r="R30" s="193"/>
      <c r="S30" s="216">
        <f t="shared" ref="S30:S33" si="0">H30*P30/100</f>
        <v>0</v>
      </c>
      <c r="T30" s="216"/>
      <c r="U30" s="216"/>
      <c r="V30" s="80">
        <v>6</v>
      </c>
      <c r="W30" s="25"/>
      <c r="X30" s="25"/>
      <c r="Y30" s="25"/>
      <c r="Z30" s="25"/>
      <c r="AA30" s="25"/>
      <c r="AB30" s="25"/>
      <c r="AC30" s="25"/>
      <c r="AD30" s="25"/>
      <c r="AE30" s="25"/>
      <c r="AF30" s="25"/>
      <c r="AG30" s="25"/>
      <c r="AH30" s="25"/>
      <c r="AI30" s="25"/>
      <c r="AJ30" s="25"/>
      <c r="AK30" s="25"/>
      <c r="AL30" s="25"/>
      <c r="AM30" s="25"/>
    </row>
    <row r="31" spans="1:39" ht="24.95" customHeight="1" x14ac:dyDescent="0.25">
      <c r="A31" s="222"/>
      <c r="B31" s="223"/>
      <c r="C31" s="192">
        <v>150000</v>
      </c>
      <c r="D31" s="192"/>
      <c r="E31" s="192"/>
      <c r="F31" s="192">
        <v>250000</v>
      </c>
      <c r="G31" s="192"/>
      <c r="H31" s="192">
        <f>IF((S25)&gt;(F31),(F31-C31),(S25-H29-H30))</f>
        <v>0</v>
      </c>
      <c r="I31" s="192"/>
      <c r="J31" s="192"/>
      <c r="K31" s="192"/>
      <c r="L31" s="192"/>
      <c r="M31" s="192"/>
      <c r="N31" s="192"/>
      <c r="O31" s="192"/>
      <c r="P31" s="193">
        <v>10</v>
      </c>
      <c r="Q31" s="193"/>
      <c r="R31" s="193"/>
      <c r="S31" s="216">
        <f t="shared" si="0"/>
        <v>0</v>
      </c>
      <c r="T31" s="216"/>
      <c r="U31" s="216"/>
      <c r="V31" s="80">
        <v>7</v>
      </c>
      <c r="W31" s="25"/>
      <c r="X31" s="25"/>
      <c r="Y31" s="25"/>
      <c r="Z31" s="25"/>
      <c r="AA31" s="25"/>
      <c r="AB31" s="25"/>
      <c r="AC31" s="25"/>
      <c r="AD31" s="25"/>
      <c r="AE31" s="25"/>
      <c r="AF31" s="25"/>
      <c r="AG31" s="25"/>
      <c r="AH31" s="25"/>
      <c r="AI31" s="25"/>
      <c r="AJ31" s="25"/>
      <c r="AK31" s="25"/>
      <c r="AL31" s="25"/>
      <c r="AM31" s="25"/>
    </row>
    <row r="32" spans="1:39" ht="24.95" customHeight="1" x14ac:dyDescent="0.25">
      <c r="A32" s="222"/>
      <c r="B32" s="223"/>
      <c r="C32" s="192">
        <v>250000</v>
      </c>
      <c r="D32" s="192"/>
      <c r="E32" s="192"/>
      <c r="F32" s="192">
        <v>350000</v>
      </c>
      <c r="G32" s="192"/>
      <c r="H32" s="192">
        <f>IF((S25)&gt;(F32),(F32-C32),(S25-(H29+H30+H31)))</f>
        <v>0</v>
      </c>
      <c r="I32" s="192"/>
      <c r="J32" s="192"/>
      <c r="K32" s="192"/>
      <c r="L32" s="192"/>
      <c r="M32" s="192"/>
      <c r="N32" s="192"/>
      <c r="O32" s="192"/>
      <c r="P32" s="193">
        <v>15</v>
      </c>
      <c r="Q32" s="193"/>
      <c r="R32" s="193"/>
      <c r="S32" s="216">
        <f t="shared" si="0"/>
        <v>0</v>
      </c>
      <c r="T32" s="216"/>
      <c r="U32" s="216"/>
      <c r="V32" s="80">
        <v>8</v>
      </c>
      <c r="W32" s="25"/>
      <c r="X32" s="25"/>
      <c r="Y32" s="25"/>
      <c r="Z32" s="25"/>
      <c r="AA32" s="25"/>
      <c r="AB32" s="25"/>
      <c r="AC32" s="25"/>
      <c r="AD32" s="25"/>
      <c r="AE32" s="25"/>
      <c r="AF32" s="25"/>
      <c r="AG32" s="25"/>
      <c r="AH32" s="25"/>
      <c r="AI32" s="25"/>
      <c r="AJ32" s="25"/>
      <c r="AK32" s="25"/>
      <c r="AL32" s="25"/>
      <c r="AM32" s="25"/>
    </row>
    <row r="33" spans="1:39" ht="24.95" customHeight="1" x14ac:dyDescent="0.25">
      <c r="A33" s="222"/>
      <c r="B33" s="223"/>
      <c r="C33" s="192">
        <v>350000</v>
      </c>
      <c r="D33" s="192"/>
      <c r="E33" s="192"/>
      <c r="F33" s="192"/>
      <c r="G33" s="192"/>
      <c r="H33" s="192">
        <f>IF((S25)&gt;(C33),(S25-H29-H30-H31-H32),0)</f>
        <v>0</v>
      </c>
      <c r="I33" s="192"/>
      <c r="J33" s="192"/>
      <c r="K33" s="192"/>
      <c r="L33" s="192"/>
      <c r="M33" s="192"/>
      <c r="N33" s="192"/>
      <c r="O33" s="192"/>
      <c r="P33" s="193">
        <v>20</v>
      </c>
      <c r="Q33" s="193"/>
      <c r="R33" s="193"/>
      <c r="S33" s="216">
        <f t="shared" si="0"/>
        <v>0</v>
      </c>
      <c r="T33" s="216"/>
      <c r="U33" s="216"/>
      <c r="V33" s="80">
        <v>9</v>
      </c>
      <c r="W33" s="25"/>
      <c r="X33" s="25"/>
      <c r="Y33" s="25"/>
      <c r="Z33" s="25"/>
      <c r="AA33" s="25"/>
      <c r="AB33" s="25"/>
      <c r="AC33" s="25"/>
      <c r="AD33" s="25"/>
      <c r="AE33" s="25"/>
      <c r="AF33" s="25"/>
      <c r="AG33" s="25"/>
      <c r="AH33" s="25"/>
      <c r="AI33" s="25"/>
      <c r="AJ33" s="25"/>
      <c r="AK33" s="25"/>
      <c r="AL33" s="25"/>
      <c r="AM33" s="25"/>
    </row>
    <row r="34" spans="1:39" ht="24.95" customHeight="1" x14ac:dyDescent="0.25">
      <c r="A34" s="222"/>
      <c r="B34" s="223"/>
      <c r="C34" s="194" t="s">
        <v>19</v>
      </c>
      <c r="D34" s="194"/>
      <c r="E34" s="194"/>
      <c r="F34" s="194"/>
      <c r="G34" s="194"/>
      <c r="H34" s="195">
        <f>H29+H30+H31+H32+H33</f>
        <v>0</v>
      </c>
      <c r="I34" s="195"/>
      <c r="J34" s="195"/>
      <c r="K34" s="195"/>
      <c r="L34" s="195"/>
      <c r="M34" s="195"/>
      <c r="N34" s="195"/>
      <c r="O34" s="195"/>
      <c r="P34" s="196"/>
      <c r="Q34" s="196"/>
      <c r="R34" s="196"/>
      <c r="S34" s="217">
        <f>SUM(S29:S33)</f>
        <v>0</v>
      </c>
      <c r="T34" s="217"/>
      <c r="U34" s="217"/>
      <c r="V34" s="77">
        <v>10</v>
      </c>
      <c r="W34" s="25"/>
      <c r="X34" s="25"/>
      <c r="Y34" s="25"/>
      <c r="Z34" s="25"/>
      <c r="AA34" s="25"/>
      <c r="AB34" s="25"/>
      <c r="AC34" s="25"/>
      <c r="AD34" s="25"/>
      <c r="AE34" s="25"/>
      <c r="AF34" s="25"/>
      <c r="AG34" s="25"/>
      <c r="AH34" s="25"/>
      <c r="AI34" s="25"/>
      <c r="AJ34" s="25"/>
      <c r="AK34" s="25"/>
      <c r="AL34" s="25"/>
      <c r="AM34" s="25"/>
    </row>
    <row r="35" spans="1:39" ht="24.95" customHeight="1" x14ac:dyDescent="0.25">
      <c r="A35" s="219" t="s">
        <v>698</v>
      </c>
      <c r="B35" s="219"/>
      <c r="C35" s="93" t="s">
        <v>696</v>
      </c>
      <c r="D35" s="93"/>
      <c r="E35" s="93"/>
      <c r="F35" s="93"/>
      <c r="G35" s="93"/>
      <c r="H35" s="93"/>
      <c r="I35" s="93"/>
      <c r="J35" s="93"/>
      <c r="K35" s="93"/>
      <c r="L35" s="93"/>
      <c r="M35" s="93"/>
      <c r="N35" s="93"/>
      <c r="O35" s="93"/>
      <c r="P35" s="93"/>
      <c r="Q35" s="93"/>
      <c r="R35" s="93"/>
      <c r="S35" s="131">
        <f>S34</f>
        <v>0</v>
      </c>
      <c r="T35" s="131"/>
      <c r="U35" s="131"/>
      <c r="V35" s="81">
        <v>11</v>
      </c>
      <c r="W35" s="32"/>
      <c r="X35" s="32"/>
      <c r="Y35" s="38"/>
      <c r="Z35" s="34"/>
      <c r="AA35" s="25"/>
      <c r="AB35" s="25"/>
      <c r="AC35" s="25"/>
      <c r="AD35" s="25"/>
      <c r="AE35" s="25"/>
      <c r="AF35" s="25"/>
      <c r="AG35" s="25"/>
      <c r="AH35" s="25"/>
      <c r="AI35" s="25"/>
      <c r="AJ35" s="25"/>
      <c r="AK35" s="25"/>
      <c r="AL35" s="25"/>
      <c r="AM35" s="25"/>
    </row>
    <row r="36" spans="1:39" ht="24.95" customHeight="1" x14ac:dyDescent="0.25">
      <c r="A36" s="219"/>
      <c r="B36" s="219"/>
      <c r="C36" s="93" t="s">
        <v>50</v>
      </c>
      <c r="D36" s="93"/>
      <c r="E36" s="93"/>
      <c r="F36" s="93"/>
      <c r="G36" s="93"/>
      <c r="H36" s="93"/>
      <c r="I36" s="93"/>
      <c r="J36" s="93"/>
      <c r="K36" s="93"/>
      <c r="L36" s="93"/>
      <c r="M36" s="93"/>
      <c r="N36" s="93"/>
      <c r="O36" s="93"/>
      <c r="P36" s="93"/>
      <c r="Q36" s="93"/>
      <c r="R36" s="93"/>
      <c r="S36" s="129"/>
      <c r="T36" s="129"/>
      <c r="U36" s="129"/>
      <c r="V36" s="81">
        <v>12</v>
      </c>
      <c r="W36" s="32"/>
      <c r="X36" s="32"/>
      <c r="Y36" s="38"/>
      <c r="Z36" s="34"/>
      <c r="AA36" s="25"/>
      <c r="AB36" s="25"/>
      <c r="AC36" s="25"/>
      <c r="AD36" s="25"/>
      <c r="AE36" s="25"/>
      <c r="AF36" s="25"/>
      <c r="AG36" s="25"/>
      <c r="AH36" s="25"/>
      <c r="AI36" s="25"/>
      <c r="AJ36" s="25"/>
      <c r="AK36" s="25"/>
      <c r="AL36" s="25"/>
      <c r="AM36" s="25"/>
    </row>
    <row r="37" spans="1:39" ht="24.95" customHeight="1" x14ac:dyDescent="0.25">
      <c r="A37" s="219"/>
      <c r="B37" s="219"/>
      <c r="C37" s="93" t="s">
        <v>705</v>
      </c>
      <c r="D37" s="93"/>
      <c r="E37" s="93"/>
      <c r="F37" s="93"/>
      <c r="G37" s="93"/>
      <c r="H37" s="93"/>
      <c r="I37" s="93"/>
      <c r="J37" s="93"/>
      <c r="K37" s="93"/>
      <c r="L37" s="93"/>
      <c r="M37" s="93"/>
      <c r="N37" s="93"/>
      <c r="O37" s="93"/>
      <c r="P37" s="93"/>
      <c r="Q37" s="93"/>
      <c r="R37" s="93"/>
      <c r="S37" s="392">
        <f>IF(C50="",0, IF(S36&gt;=S35,0, IF(C50&lt;3,(S35-S36)*0.05,0)))</f>
        <v>0</v>
      </c>
      <c r="T37" s="393"/>
      <c r="U37" s="394"/>
      <c r="V37" s="81">
        <v>13</v>
      </c>
      <c r="W37" s="32"/>
      <c r="X37" s="32"/>
      <c r="Y37" s="38"/>
      <c r="Z37" s="34"/>
      <c r="AA37" s="25"/>
      <c r="AB37" s="25"/>
      <c r="AC37" s="25"/>
      <c r="AD37" s="25"/>
      <c r="AE37" s="25"/>
      <c r="AF37" s="25"/>
      <c r="AG37" s="25"/>
      <c r="AH37" s="25"/>
      <c r="AI37" s="25"/>
      <c r="AJ37" s="25"/>
      <c r="AK37" s="25"/>
      <c r="AL37" s="25"/>
      <c r="AM37" s="25"/>
    </row>
    <row r="38" spans="1:39" ht="24.95" customHeight="1" thickBot="1" x14ac:dyDescent="0.3">
      <c r="A38" s="219"/>
      <c r="B38" s="219"/>
      <c r="C38" s="93" t="s">
        <v>699</v>
      </c>
      <c r="D38" s="93"/>
      <c r="E38" s="93"/>
      <c r="F38" s="93"/>
      <c r="G38" s="93"/>
      <c r="H38" s="93"/>
      <c r="I38" s="93"/>
      <c r="J38" s="93"/>
      <c r="K38" s="93"/>
      <c r="L38" s="93"/>
      <c r="M38" s="93"/>
      <c r="N38" s="93"/>
      <c r="O38" s="93"/>
      <c r="P38" s="93"/>
      <c r="Q38" s="93"/>
      <c r="R38" s="93"/>
      <c r="S38" s="212">
        <f>IF(S35&lt;=(S36+S37),0,S35-S36-S37)</f>
        <v>0</v>
      </c>
      <c r="T38" s="212"/>
      <c r="U38" s="212"/>
      <c r="V38" s="81">
        <v>14</v>
      </c>
      <c r="W38" s="32"/>
      <c r="X38" s="32"/>
      <c r="Y38" s="38"/>
      <c r="Z38" s="34"/>
      <c r="AA38" s="25"/>
      <c r="AB38" s="25"/>
      <c r="AC38" s="25"/>
      <c r="AD38" s="25"/>
      <c r="AE38" s="25"/>
      <c r="AF38" s="25"/>
      <c r="AG38" s="25"/>
      <c r="AH38" s="25"/>
      <c r="AI38" s="25"/>
      <c r="AJ38" s="25"/>
      <c r="AK38" s="25"/>
      <c r="AL38" s="25"/>
      <c r="AM38" s="25"/>
    </row>
    <row r="39" spans="1:39" ht="15" customHeight="1" x14ac:dyDescent="0.2">
      <c r="A39" s="203" t="s">
        <v>691</v>
      </c>
      <c r="B39" s="204"/>
      <c r="C39" s="204"/>
      <c r="D39" s="204"/>
      <c r="E39" s="204"/>
      <c r="F39" s="204"/>
      <c r="G39" s="204"/>
      <c r="H39" s="204"/>
      <c r="I39" s="204"/>
      <c r="J39" s="204"/>
      <c r="K39" s="204"/>
      <c r="L39" s="204"/>
      <c r="M39" s="204"/>
      <c r="N39" s="204"/>
      <c r="O39" s="204"/>
      <c r="P39" s="204"/>
      <c r="Q39" s="204"/>
      <c r="R39" s="204"/>
      <c r="S39" s="204"/>
      <c r="T39" s="204"/>
      <c r="U39" s="204"/>
      <c r="V39" s="205"/>
      <c r="W39" s="72"/>
      <c r="X39" s="72"/>
      <c r="Y39" s="72"/>
      <c r="Z39" s="72"/>
      <c r="AA39" s="73"/>
      <c r="AB39" s="73"/>
      <c r="AC39" s="74"/>
      <c r="AD39" s="28"/>
      <c r="AE39" s="25"/>
      <c r="AF39" s="25"/>
      <c r="AG39" s="25"/>
      <c r="AH39" s="25"/>
      <c r="AI39" s="25"/>
      <c r="AJ39" s="25"/>
      <c r="AK39" s="25"/>
      <c r="AL39" s="25"/>
      <c r="AM39" s="25"/>
    </row>
    <row r="40" spans="1:39" ht="12.75" customHeight="1" x14ac:dyDescent="0.2">
      <c r="A40" s="210"/>
      <c r="B40" s="206"/>
      <c r="C40" s="206"/>
      <c r="D40" s="206"/>
      <c r="E40" s="206"/>
      <c r="F40" s="206"/>
      <c r="G40" s="206"/>
      <c r="H40" s="206"/>
      <c r="I40" s="206"/>
      <c r="J40" s="206"/>
      <c r="K40" s="206"/>
      <c r="L40" s="206"/>
      <c r="M40" s="206"/>
      <c r="N40" s="206"/>
      <c r="O40" s="206"/>
      <c r="P40" s="206"/>
      <c r="Q40" s="206"/>
      <c r="R40" s="206"/>
      <c r="S40" s="206"/>
      <c r="T40" s="206"/>
      <c r="U40" s="206"/>
      <c r="V40" s="207"/>
      <c r="W40" s="72"/>
      <c r="X40" s="72"/>
      <c r="Y40" s="72"/>
      <c r="Z40" s="72"/>
      <c r="AA40" s="72"/>
      <c r="AB40" s="72"/>
      <c r="AC40" s="85"/>
      <c r="AD40" s="28"/>
      <c r="AE40" s="25"/>
      <c r="AF40" s="25"/>
      <c r="AG40" s="25"/>
      <c r="AH40" s="25"/>
      <c r="AI40" s="25"/>
      <c r="AJ40" s="25"/>
      <c r="AK40" s="25"/>
      <c r="AL40" s="25"/>
      <c r="AM40" s="25"/>
    </row>
    <row r="41" spans="1:39" ht="12.6" customHeight="1" x14ac:dyDescent="0.2">
      <c r="A41" s="210"/>
      <c r="B41" s="206"/>
      <c r="C41" s="206"/>
      <c r="D41" s="206"/>
      <c r="E41" s="206"/>
      <c r="F41" s="206"/>
      <c r="G41" s="206"/>
      <c r="H41" s="206"/>
      <c r="I41" s="206"/>
      <c r="J41" s="206"/>
      <c r="K41" s="206"/>
      <c r="L41" s="206"/>
      <c r="M41" s="206"/>
      <c r="N41" s="206"/>
      <c r="O41" s="206"/>
      <c r="P41" s="206"/>
      <c r="Q41" s="206"/>
      <c r="R41" s="206"/>
      <c r="S41" s="206"/>
      <c r="T41" s="206"/>
      <c r="U41" s="206"/>
      <c r="V41" s="207"/>
      <c r="W41" s="72"/>
      <c r="X41" s="72"/>
      <c r="Y41" s="72"/>
      <c r="Z41" s="72"/>
      <c r="AA41" s="72"/>
      <c r="AB41" s="72"/>
      <c r="AC41" s="85"/>
      <c r="AD41" s="28"/>
      <c r="AE41" s="25"/>
      <c r="AF41" s="25"/>
      <c r="AG41" s="25"/>
      <c r="AH41" s="25"/>
      <c r="AI41" s="25"/>
      <c r="AJ41" s="25"/>
      <c r="AK41" s="25"/>
      <c r="AL41" s="25"/>
      <c r="AM41" s="25"/>
    </row>
    <row r="42" spans="1:39" ht="12.6" customHeight="1" x14ac:dyDescent="0.2">
      <c r="A42" s="211"/>
      <c r="B42" s="208"/>
      <c r="C42" s="208"/>
      <c r="D42" s="208"/>
      <c r="E42" s="208"/>
      <c r="F42" s="208"/>
      <c r="G42" s="208"/>
      <c r="H42" s="208"/>
      <c r="I42" s="208"/>
      <c r="J42" s="208"/>
      <c r="K42" s="208"/>
      <c r="L42" s="208"/>
      <c r="M42" s="208"/>
      <c r="N42" s="208"/>
      <c r="O42" s="208"/>
      <c r="P42" s="208"/>
      <c r="Q42" s="208"/>
      <c r="R42" s="208"/>
      <c r="S42" s="208"/>
      <c r="T42" s="208"/>
      <c r="U42" s="208"/>
      <c r="V42" s="209"/>
      <c r="W42" s="72"/>
      <c r="X42" s="72"/>
      <c r="Y42" s="72"/>
      <c r="Z42" s="72"/>
      <c r="AA42" s="72"/>
      <c r="AB42" s="72"/>
      <c r="AC42" s="85"/>
      <c r="AD42" s="28"/>
      <c r="AE42" s="25"/>
      <c r="AF42" s="25"/>
      <c r="AG42" s="25"/>
      <c r="AH42" s="25"/>
      <c r="AI42" s="25"/>
      <c r="AJ42" s="25"/>
      <c r="AK42" s="25"/>
      <c r="AL42" s="25"/>
      <c r="AM42" s="25"/>
    </row>
    <row r="43" spans="1:39" ht="12.75" customHeight="1" x14ac:dyDescent="0.2">
      <c r="A43" s="213" t="s">
        <v>2</v>
      </c>
      <c r="B43" s="214"/>
      <c r="C43" s="214"/>
      <c r="D43" s="214"/>
      <c r="E43" s="214"/>
      <c r="F43" s="214"/>
      <c r="G43" s="214"/>
      <c r="H43" s="214"/>
      <c r="I43" s="214"/>
      <c r="J43" s="214"/>
      <c r="K43" s="214"/>
      <c r="L43" s="214"/>
      <c r="M43" s="214"/>
      <c r="N43" s="214"/>
      <c r="O43" s="214"/>
      <c r="P43" s="214"/>
      <c r="Q43" s="214"/>
      <c r="R43" s="214"/>
      <c r="S43" s="214"/>
      <c r="T43" s="214"/>
      <c r="U43" s="214"/>
      <c r="V43" s="215"/>
      <c r="W43" s="72"/>
      <c r="X43" s="72"/>
      <c r="Y43" s="72"/>
      <c r="Z43" s="72"/>
      <c r="AA43" s="72"/>
      <c r="AB43" s="72"/>
      <c r="AC43" s="72"/>
      <c r="AD43" s="28"/>
      <c r="AE43" s="25"/>
      <c r="AF43" s="25"/>
      <c r="AG43" s="25"/>
      <c r="AH43" s="25"/>
      <c r="AI43" s="25"/>
      <c r="AJ43" s="25"/>
      <c r="AK43" s="25"/>
      <c r="AL43" s="25"/>
      <c r="AM43" s="25"/>
    </row>
    <row r="44" spans="1:39" ht="12.6" customHeight="1" x14ac:dyDescent="0.2">
      <c r="A44" s="213"/>
      <c r="B44" s="214"/>
      <c r="C44" s="214"/>
      <c r="D44" s="214"/>
      <c r="E44" s="214"/>
      <c r="F44" s="214"/>
      <c r="G44" s="214"/>
      <c r="H44" s="214"/>
      <c r="I44" s="214"/>
      <c r="J44" s="214"/>
      <c r="K44" s="214"/>
      <c r="L44" s="214"/>
      <c r="M44" s="214"/>
      <c r="N44" s="214"/>
      <c r="O44" s="214"/>
      <c r="P44" s="214"/>
      <c r="Q44" s="214"/>
      <c r="R44" s="214"/>
      <c r="S44" s="214"/>
      <c r="T44" s="214"/>
      <c r="U44" s="214"/>
      <c r="V44" s="215"/>
      <c r="W44" s="72"/>
      <c r="X44" s="72"/>
      <c r="Y44" s="72"/>
      <c r="Z44" s="72"/>
      <c r="AA44" s="72"/>
      <c r="AB44" s="72"/>
      <c r="AC44" s="72"/>
      <c r="AD44" s="28"/>
      <c r="AE44" s="25"/>
      <c r="AF44" s="25"/>
      <c r="AG44" s="25"/>
      <c r="AH44" s="25"/>
      <c r="AI44" s="25"/>
      <c r="AJ44" s="25"/>
      <c r="AK44" s="25"/>
      <c r="AL44" s="25"/>
      <c r="AM44" s="25"/>
    </row>
    <row r="45" spans="1:39" ht="12.6" customHeight="1" x14ac:dyDescent="0.2">
      <c r="A45" s="213"/>
      <c r="B45" s="214"/>
      <c r="C45" s="214"/>
      <c r="D45" s="214"/>
      <c r="E45" s="214"/>
      <c r="F45" s="214"/>
      <c r="G45" s="214"/>
      <c r="H45" s="214"/>
      <c r="I45" s="214"/>
      <c r="J45" s="214"/>
      <c r="K45" s="214"/>
      <c r="L45" s="214"/>
      <c r="M45" s="214"/>
      <c r="N45" s="214"/>
      <c r="O45" s="214"/>
      <c r="P45" s="214"/>
      <c r="Q45" s="214"/>
      <c r="R45" s="214"/>
      <c r="S45" s="214"/>
      <c r="T45" s="214"/>
      <c r="U45" s="214"/>
      <c r="V45" s="215"/>
      <c r="W45" s="72"/>
      <c r="X45" s="72"/>
      <c r="Y45" s="72"/>
      <c r="Z45" s="72"/>
      <c r="AA45" s="72"/>
      <c r="AB45" s="72"/>
      <c r="AC45" s="72"/>
      <c r="AD45" s="28"/>
      <c r="AE45" s="25"/>
      <c r="AF45" s="25"/>
      <c r="AG45" s="25"/>
      <c r="AH45" s="25"/>
      <c r="AI45" s="25"/>
      <c r="AJ45" s="25"/>
      <c r="AK45" s="25"/>
      <c r="AL45" s="25"/>
      <c r="AM45" s="25"/>
    </row>
    <row r="46" spans="1:39" ht="12.6" customHeight="1" x14ac:dyDescent="0.2">
      <c r="A46" s="213"/>
      <c r="B46" s="214"/>
      <c r="C46" s="214"/>
      <c r="D46" s="214"/>
      <c r="E46" s="214"/>
      <c r="F46" s="214"/>
      <c r="G46" s="214"/>
      <c r="H46" s="214"/>
      <c r="I46" s="214"/>
      <c r="J46" s="214"/>
      <c r="K46" s="214"/>
      <c r="L46" s="214"/>
      <c r="M46" s="214"/>
      <c r="N46" s="214"/>
      <c r="O46" s="214"/>
      <c r="P46" s="214"/>
      <c r="Q46" s="214"/>
      <c r="R46" s="214"/>
      <c r="S46" s="214"/>
      <c r="T46" s="214"/>
      <c r="U46" s="214"/>
      <c r="V46" s="215"/>
      <c r="W46" s="72"/>
      <c r="X46" s="72"/>
      <c r="Y46" s="72"/>
      <c r="Z46" s="72"/>
      <c r="AA46" s="72"/>
      <c r="AB46" s="72"/>
      <c r="AC46" s="72"/>
      <c r="AD46" s="28"/>
      <c r="AE46" s="25"/>
      <c r="AF46" s="25"/>
      <c r="AG46" s="25"/>
      <c r="AH46" s="25"/>
      <c r="AI46" s="25"/>
      <c r="AJ46" s="25"/>
      <c r="AK46" s="25"/>
      <c r="AL46" s="25"/>
      <c r="AM46" s="25"/>
    </row>
    <row r="47" spans="1:39" ht="12.6" customHeight="1" x14ac:dyDescent="0.2">
      <c r="A47" s="213"/>
      <c r="B47" s="214"/>
      <c r="C47" s="214"/>
      <c r="D47" s="214"/>
      <c r="E47" s="214"/>
      <c r="F47" s="214"/>
      <c r="G47" s="214"/>
      <c r="H47" s="214"/>
      <c r="I47" s="214"/>
      <c r="J47" s="214"/>
      <c r="K47" s="214"/>
      <c r="L47" s="214"/>
      <c r="M47" s="214"/>
      <c r="N47" s="214"/>
      <c r="O47" s="214"/>
      <c r="P47" s="214"/>
      <c r="Q47" s="214"/>
      <c r="R47" s="214"/>
      <c r="S47" s="214"/>
      <c r="T47" s="214"/>
      <c r="U47" s="214"/>
      <c r="V47" s="215"/>
      <c r="W47" s="72"/>
      <c r="X47" s="72"/>
      <c r="Y47" s="72"/>
      <c r="Z47" s="72"/>
      <c r="AA47" s="72"/>
      <c r="AB47" s="72"/>
      <c r="AC47" s="72"/>
      <c r="AD47" s="28"/>
      <c r="AE47" s="25"/>
      <c r="AF47" s="57"/>
      <c r="AG47" s="25"/>
      <c r="AH47" s="25"/>
      <c r="AI47" s="25"/>
      <c r="AJ47" s="25"/>
      <c r="AK47" s="25"/>
      <c r="AL47" s="25"/>
      <c r="AM47" s="25"/>
    </row>
    <row r="48" spans="1:39" ht="18.75" customHeight="1" thickBot="1" x14ac:dyDescent="0.25">
      <c r="A48" s="213"/>
      <c r="B48" s="214"/>
      <c r="C48" s="214"/>
      <c r="D48" s="214"/>
      <c r="E48" s="214"/>
      <c r="F48" s="214"/>
      <c r="G48" s="214"/>
      <c r="H48" s="214"/>
      <c r="I48" s="214"/>
      <c r="J48" s="214"/>
      <c r="K48" s="214"/>
      <c r="L48" s="214"/>
      <c r="M48" s="214"/>
      <c r="N48" s="214"/>
      <c r="O48" s="214"/>
      <c r="P48" s="214"/>
      <c r="Q48" s="214"/>
      <c r="R48" s="214"/>
      <c r="S48" s="214"/>
      <c r="T48" s="214"/>
      <c r="U48" s="214"/>
      <c r="V48" s="215"/>
      <c r="W48" s="72"/>
      <c r="X48" s="72"/>
      <c r="Y48" s="72"/>
      <c r="Z48" s="72"/>
      <c r="AA48" s="72"/>
      <c r="AB48" s="72"/>
      <c r="AC48" s="72"/>
      <c r="AD48" s="28"/>
      <c r="AE48" s="25"/>
      <c r="AF48" s="58"/>
      <c r="AG48" s="25"/>
      <c r="AH48" s="25"/>
      <c r="AI48" s="25"/>
      <c r="AJ48" s="25"/>
      <c r="AK48" s="25"/>
      <c r="AL48" s="25"/>
      <c r="AM48" s="25"/>
    </row>
    <row r="49" spans="1:39" ht="16.899999999999999" customHeight="1" thickBot="1" x14ac:dyDescent="0.25">
      <c r="A49" s="218" t="s">
        <v>693</v>
      </c>
      <c r="B49" s="218"/>
      <c r="C49" s="78" t="s">
        <v>701</v>
      </c>
      <c r="D49" s="218" t="s">
        <v>66</v>
      </c>
      <c r="E49" s="218"/>
      <c r="F49" s="218" t="s">
        <v>40</v>
      </c>
      <c r="G49" s="218"/>
      <c r="H49" s="218"/>
      <c r="I49" s="218"/>
      <c r="J49" s="218"/>
      <c r="K49" s="218"/>
      <c r="L49" s="218"/>
      <c r="M49" s="218"/>
      <c r="N49" s="218"/>
      <c r="O49" s="218"/>
      <c r="P49" s="218"/>
      <c r="Q49" s="218"/>
      <c r="R49" s="218"/>
      <c r="S49" s="218"/>
      <c r="T49" s="218"/>
      <c r="U49" s="218"/>
      <c r="V49" s="218"/>
      <c r="W49" s="72"/>
      <c r="X49" s="72"/>
      <c r="Y49" s="72"/>
      <c r="Z49" s="72"/>
      <c r="AA49" s="73"/>
      <c r="AB49" s="73"/>
      <c r="AC49" s="74"/>
      <c r="AD49" s="28"/>
      <c r="AE49" s="25"/>
      <c r="AF49" s="25"/>
      <c r="AG49" s="25"/>
      <c r="AH49" s="25"/>
      <c r="AI49" s="25"/>
      <c r="AJ49" s="25"/>
      <c r="AK49" s="25"/>
      <c r="AL49" s="25"/>
      <c r="AM49" s="25"/>
    </row>
    <row r="50" spans="1:39" ht="21" customHeight="1" x14ac:dyDescent="0.2">
      <c r="A50" s="202"/>
      <c r="B50" s="202"/>
      <c r="C50" s="79"/>
      <c r="D50" s="395">
        <v>2025</v>
      </c>
      <c r="E50" s="395"/>
      <c r="F50" s="202"/>
      <c r="G50" s="202"/>
      <c r="H50" s="202"/>
      <c r="I50" s="202"/>
      <c r="J50" s="202"/>
      <c r="K50" s="202"/>
      <c r="L50" s="202"/>
      <c r="M50" s="202"/>
      <c r="N50" s="202"/>
      <c r="O50" s="202"/>
      <c r="P50" s="202"/>
      <c r="Q50" s="202"/>
      <c r="R50" s="202"/>
      <c r="S50" s="202"/>
      <c r="T50" s="202"/>
      <c r="U50" s="202"/>
      <c r="V50" s="202"/>
      <c r="W50" s="72"/>
      <c r="X50" s="72"/>
      <c r="Y50" s="72"/>
      <c r="Z50" s="86"/>
      <c r="AA50" s="73"/>
      <c r="AB50" s="73"/>
      <c r="AC50" s="74"/>
      <c r="AD50" s="28"/>
      <c r="AE50" s="25"/>
      <c r="AF50" s="25"/>
      <c r="AG50" s="25"/>
      <c r="AH50" s="25"/>
      <c r="AI50" s="25"/>
      <c r="AJ50" s="25"/>
      <c r="AK50" s="25"/>
      <c r="AL50" s="25"/>
      <c r="AM50" s="25"/>
    </row>
    <row r="51" spans="1:39" ht="16.5" customHeight="1" x14ac:dyDescent="0.2">
      <c r="A51" s="200" t="s">
        <v>690</v>
      </c>
      <c r="B51" s="200"/>
      <c r="C51" s="200"/>
      <c r="D51" s="200"/>
      <c r="E51" s="200"/>
      <c r="F51" s="200"/>
      <c r="G51" s="200"/>
      <c r="H51" s="200"/>
      <c r="I51" s="200"/>
      <c r="J51" s="200"/>
      <c r="K51" s="200"/>
      <c r="L51" s="200"/>
      <c r="M51" s="200"/>
      <c r="N51" s="200"/>
      <c r="O51" s="200"/>
      <c r="P51" s="200"/>
      <c r="Q51" s="200"/>
      <c r="R51" s="200"/>
      <c r="S51" s="200"/>
      <c r="T51" s="200"/>
      <c r="U51" s="200"/>
      <c r="V51" s="200"/>
      <c r="W51" s="75"/>
      <c r="X51" s="75"/>
      <c r="Y51" s="75"/>
      <c r="Z51" s="75"/>
      <c r="AA51" s="75"/>
      <c r="AB51" s="75"/>
      <c r="AC51" s="75"/>
      <c r="AD51" s="28"/>
      <c r="AE51" s="25"/>
      <c r="AF51" s="25"/>
      <c r="AG51" s="25"/>
      <c r="AH51" s="25"/>
      <c r="AI51" s="25"/>
      <c r="AJ51" s="25"/>
      <c r="AK51" s="25"/>
      <c r="AL51" s="25"/>
      <c r="AM51" s="25"/>
    </row>
    <row r="52" spans="1:39" ht="14.25" customHeight="1" x14ac:dyDescent="0.2">
      <c r="A52" s="200" t="s">
        <v>41</v>
      </c>
      <c r="B52" s="200"/>
      <c r="C52" s="200"/>
      <c r="D52" s="200"/>
      <c r="E52" s="200"/>
      <c r="F52" s="200" t="s">
        <v>42</v>
      </c>
      <c r="G52" s="200"/>
      <c r="H52" s="200"/>
      <c r="I52" s="200"/>
      <c r="J52" s="200" t="s">
        <v>1</v>
      </c>
      <c r="K52" s="200"/>
      <c r="L52" s="200"/>
      <c r="M52" s="200"/>
      <c r="N52" s="200"/>
      <c r="O52" s="200"/>
      <c r="P52" s="200"/>
      <c r="Q52" s="200"/>
      <c r="R52" s="200"/>
      <c r="S52" s="200"/>
      <c r="T52" s="200" t="s">
        <v>692</v>
      </c>
      <c r="U52" s="200"/>
      <c r="V52" s="200"/>
      <c r="W52" s="75"/>
      <c r="X52" s="75"/>
      <c r="Y52" s="75"/>
      <c r="Z52" s="201"/>
      <c r="AA52" s="201"/>
      <c r="AB52" s="201"/>
      <c r="AC52" s="201"/>
      <c r="AD52" s="28"/>
      <c r="AE52" s="25"/>
      <c r="AF52" s="25"/>
      <c r="AG52" s="25"/>
      <c r="AH52" s="25"/>
      <c r="AI52" s="25"/>
      <c r="AJ52" s="25"/>
      <c r="AK52" s="25"/>
      <c r="AL52" s="25"/>
      <c r="AM52" s="25"/>
    </row>
    <row r="53" spans="1:39" ht="15" customHeight="1" x14ac:dyDescent="0.25">
      <c r="A53" s="112"/>
      <c r="B53" s="112"/>
      <c r="C53" s="112"/>
      <c r="D53" s="112"/>
      <c r="E53" s="112"/>
      <c r="F53" s="112"/>
      <c r="G53" s="112"/>
      <c r="H53" s="112"/>
      <c r="I53" s="112"/>
      <c r="J53" s="112"/>
      <c r="K53" s="112"/>
      <c r="L53" s="112"/>
      <c r="M53" s="112"/>
      <c r="N53" s="112"/>
      <c r="O53" s="112"/>
      <c r="P53" s="112"/>
      <c r="Q53" s="112"/>
      <c r="R53" s="112"/>
      <c r="S53" s="112"/>
      <c r="T53" s="112"/>
      <c r="U53" s="112"/>
      <c r="V53" s="112"/>
      <c r="W53" s="38"/>
      <c r="X53" s="38"/>
      <c r="Y53" s="38"/>
      <c r="Z53" s="199"/>
      <c r="AA53" s="199"/>
      <c r="AB53" s="199"/>
      <c r="AC53" s="199"/>
      <c r="AD53" s="28"/>
      <c r="AE53" s="25"/>
      <c r="AF53" s="25"/>
      <c r="AG53" s="25"/>
      <c r="AH53" s="25"/>
      <c r="AI53" s="25"/>
      <c r="AJ53" s="25"/>
      <c r="AK53" s="25"/>
      <c r="AL53" s="25"/>
      <c r="AM53" s="25"/>
    </row>
    <row r="54" spans="1:39" ht="12.95" customHeight="1" x14ac:dyDescent="0.25">
      <c r="A54" s="112"/>
      <c r="B54" s="112"/>
      <c r="C54" s="112"/>
      <c r="D54" s="112"/>
      <c r="E54" s="112"/>
      <c r="F54" s="112"/>
      <c r="G54" s="112"/>
      <c r="H54" s="112"/>
      <c r="I54" s="112"/>
      <c r="J54" s="112"/>
      <c r="K54" s="112"/>
      <c r="L54" s="112"/>
      <c r="M54" s="112"/>
      <c r="N54" s="112"/>
      <c r="O54" s="112"/>
      <c r="P54" s="112"/>
      <c r="Q54" s="112"/>
      <c r="R54" s="112"/>
      <c r="S54" s="112"/>
      <c r="T54" s="112"/>
      <c r="U54" s="112"/>
      <c r="V54" s="112"/>
      <c r="W54" s="38"/>
      <c r="X54" s="38"/>
      <c r="Y54" s="38"/>
      <c r="Z54" s="199"/>
      <c r="AA54" s="199"/>
      <c r="AB54" s="199"/>
      <c r="AC54" s="199"/>
      <c r="AD54" s="28"/>
      <c r="AE54" s="25"/>
      <c r="AF54" s="25"/>
      <c r="AG54" s="25"/>
      <c r="AH54" s="25"/>
      <c r="AI54" s="25"/>
      <c r="AJ54" s="25"/>
      <c r="AK54" s="25"/>
      <c r="AL54" s="25"/>
      <c r="AM54" s="25"/>
    </row>
    <row r="55" spans="1:39" x14ac:dyDescent="0.2">
      <c r="A55" s="28"/>
      <c r="B55" s="28"/>
      <c r="C55" s="28"/>
      <c r="D55" s="28"/>
      <c r="E55" s="28"/>
      <c r="F55" s="28"/>
      <c r="G55" s="28"/>
      <c r="H55" s="28"/>
      <c r="I55" s="28"/>
      <c r="J55" s="28"/>
      <c r="K55" s="28"/>
      <c r="L55" s="28"/>
      <c r="M55" s="28"/>
      <c r="N55" s="28"/>
      <c r="O55" s="28"/>
      <c r="P55" s="28"/>
      <c r="Q55" s="28"/>
      <c r="R55" s="28"/>
      <c r="S55" s="28"/>
      <c r="T55" s="28"/>
      <c r="U55" s="28"/>
      <c r="V55" s="28"/>
      <c r="W55" s="23"/>
      <c r="X55" s="23"/>
      <c r="Y55" s="23"/>
      <c r="Z55" s="23"/>
    </row>
    <row r="56" spans="1:39" x14ac:dyDescent="0.2">
      <c r="A56" s="28"/>
      <c r="B56" s="28"/>
      <c r="C56" s="28"/>
      <c r="D56" s="28"/>
      <c r="E56" s="28"/>
      <c r="F56" s="28"/>
      <c r="G56" s="28"/>
      <c r="H56" s="28"/>
      <c r="I56" s="28"/>
      <c r="J56" s="28"/>
      <c r="K56" s="28"/>
      <c r="L56" s="28"/>
      <c r="M56" s="28"/>
      <c r="N56" s="28"/>
      <c r="O56" s="46"/>
      <c r="P56" s="46" t="s">
        <v>674</v>
      </c>
      <c r="Q56" s="46" t="s">
        <v>675</v>
      </c>
      <c r="R56" s="46"/>
      <c r="S56" s="46"/>
      <c r="T56" s="46"/>
      <c r="U56" s="28"/>
      <c r="V56" s="28"/>
      <c r="W56" s="23"/>
      <c r="X56" s="23"/>
      <c r="Y56" s="23"/>
      <c r="Z56" s="23"/>
    </row>
    <row r="65" spans="1:1" x14ac:dyDescent="0.2"/>
    <row r="66" spans="1:1" x14ac:dyDescent="0.2"/>
    <row r="71" spans="1:1" hidden="1" x14ac:dyDescent="0.2">
      <c r="A71" s="29"/>
    </row>
    <row r="72" spans="1:1" hidden="1" x14ac:dyDescent="0.2">
      <c r="A72" s="29"/>
    </row>
    <row r="73" spans="1:1" hidden="1" x14ac:dyDescent="0.2">
      <c r="A73" s="30"/>
    </row>
    <row r="74" spans="1:1" hidden="1" x14ac:dyDescent="0.2">
      <c r="A74" s="30"/>
    </row>
    <row r="75" spans="1:1" hidden="1" x14ac:dyDescent="0.2">
      <c r="A75" s="30"/>
    </row>
    <row r="76" spans="1:1" hidden="1" x14ac:dyDescent="0.2">
      <c r="A76" s="30"/>
    </row>
    <row r="77" spans="1:1" hidden="1" x14ac:dyDescent="0.2">
      <c r="A77" s="30"/>
    </row>
    <row r="78" spans="1:1" hidden="1" x14ac:dyDescent="0.2">
      <c r="A78" s="29"/>
    </row>
    <row r="79" spans="1:1" hidden="1" x14ac:dyDescent="0.2">
      <c r="A79" s="30"/>
    </row>
    <row r="80" spans="1:1" hidden="1" x14ac:dyDescent="0.2">
      <c r="A80" s="30"/>
    </row>
    <row r="81" spans="1:1" hidden="1" x14ac:dyDescent="0.2">
      <c r="A81" s="30"/>
    </row>
    <row r="82" spans="1:1" hidden="1" x14ac:dyDescent="0.2">
      <c r="A82" s="30"/>
    </row>
    <row r="83" spans="1:1" hidden="1" x14ac:dyDescent="0.2">
      <c r="A83" s="30"/>
    </row>
    <row r="84" spans="1:1" hidden="1" x14ac:dyDescent="0.2">
      <c r="A84" s="30"/>
    </row>
    <row r="85" spans="1:1" hidden="1" x14ac:dyDescent="0.2">
      <c r="A85" s="30"/>
    </row>
    <row r="86" spans="1:1" hidden="1" x14ac:dyDescent="0.2">
      <c r="A86" s="30"/>
    </row>
  </sheetData>
  <sheetProtection algorithmName="SHA-512" hashValue="oT6tbyaisPtgD6/KYN+/i2Z1Sc5vmjMll8F6LmPhDrdCHArN5MBexz9EVzPNv1Xc3Mohhvx9OlmzQ3JoOTahlw==" saltValue="q9N4GkNOpUxxDkNNE2M7lg==" spinCount="100000" sheet="1" objects="1" scenarios="1"/>
  <protectedRanges>
    <protectedRange sqref="Z53:AC54 A53:O54 A50:E50 A39:AC42" name="Rango1_1"/>
    <protectedRange sqref="S36" name="Seccion C"/>
    <protectedRange sqref="S36" name="Rango2_1"/>
    <protectedRange sqref="S14:V14" name="municipio opera"/>
    <protectedRange sqref="A12:V12" name="Referencias"/>
    <protectedRange sqref="D8:V8" name="nombre y apellidos"/>
    <protectedRange sqref="I6:S7" name="NIT"/>
    <protectedRange sqref="M14 T7:V7 D6 D8:V8 D10:V10 A12:V12 A14:J14 Q14 H6:S7 S14:V14" name="Rango1"/>
    <protectedRange sqref="T7:V7" name="rectificacion"/>
    <protectedRange sqref="D10:V10" name="domicilio CI"/>
    <protectedRange sqref="A14:J14" name="zona postal"/>
    <protectedRange sqref="D6:D7" name="marcar con X segundo"/>
    <protectedRange sqref="S37" name="Rango2_1_1"/>
    <protectedRange sqref="S37" name="Seccion C_1"/>
  </protectedRanges>
  <mergeCells count="130">
    <mergeCell ref="A39:B39"/>
    <mergeCell ref="C39:V42"/>
    <mergeCell ref="A40:B42"/>
    <mergeCell ref="F28:G28"/>
    <mergeCell ref="J53:S54"/>
    <mergeCell ref="S35:U35"/>
    <mergeCell ref="S36:U36"/>
    <mergeCell ref="S38:U38"/>
    <mergeCell ref="A43:V48"/>
    <mergeCell ref="T53:T54"/>
    <mergeCell ref="S29:U29"/>
    <mergeCell ref="S30:U30"/>
    <mergeCell ref="S31:U31"/>
    <mergeCell ref="S32:U32"/>
    <mergeCell ref="S33:U33"/>
    <mergeCell ref="S34:U34"/>
    <mergeCell ref="D49:E49"/>
    <mergeCell ref="A49:B49"/>
    <mergeCell ref="F49:V49"/>
    <mergeCell ref="C35:R35"/>
    <mergeCell ref="C36:R36"/>
    <mergeCell ref="C38:R38"/>
    <mergeCell ref="A35:B38"/>
    <mergeCell ref="A26:B34"/>
    <mergeCell ref="C29:E29"/>
    <mergeCell ref="F29:G29"/>
    <mergeCell ref="H29:O29"/>
    <mergeCell ref="C26:V26"/>
    <mergeCell ref="Z53:AC54"/>
    <mergeCell ref="A52:E52"/>
    <mergeCell ref="F52:I52"/>
    <mergeCell ref="A53:E54"/>
    <mergeCell ref="F53:I54"/>
    <mergeCell ref="Z52:AC52"/>
    <mergeCell ref="D50:E50"/>
    <mergeCell ref="A50:B50"/>
    <mergeCell ref="F50:V50"/>
    <mergeCell ref="A51:V51"/>
    <mergeCell ref="T52:V52"/>
    <mergeCell ref="U53:U54"/>
    <mergeCell ref="V53:V54"/>
    <mergeCell ref="J52:S52"/>
    <mergeCell ref="P29:R29"/>
    <mergeCell ref="C30:E30"/>
    <mergeCell ref="F30:G30"/>
    <mergeCell ref="H30:O30"/>
    <mergeCell ref="P30:R30"/>
    <mergeCell ref="P27:R28"/>
    <mergeCell ref="C33:E33"/>
    <mergeCell ref="F33:G33"/>
    <mergeCell ref="H33:O33"/>
    <mergeCell ref="P33:R33"/>
    <mergeCell ref="C34:G34"/>
    <mergeCell ref="H34:O34"/>
    <mergeCell ref="P34:R34"/>
    <mergeCell ref="C31:E31"/>
    <mergeCell ref="F31:G31"/>
    <mergeCell ref="H31:O31"/>
    <mergeCell ref="P31:R31"/>
    <mergeCell ref="C32:E32"/>
    <mergeCell ref="F32:G32"/>
    <mergeCell ref="H32:O32"/>
    <mergeCell ref="P32:R32"/>
    <mergeCell ref="I9:L9"/>
    <mergeCell ref="M9:P9"/>
    <mergeCell ref="Q9:V9"/>
    <mergeCell ref="Q10:V10"/>
    <mergeCell ref="D9:H9"/>
    <mergeCell ref="D10:H10"/>
    <mergeCell ref="I10:L10"/>
    <mergeCell ref="M10:P10"/>
    <mergeCell ref="E1:V4"/>
    <mergeCell ref="A1:D4"/>
    <mergeCell ref="E8:V8"/>
    <mergeCell ref="A8:D8"/>
    <mergeCell ref="A5:V5"/>
    <mergeCell ref="T6:V6"/>
    <mergeCell ref="T7:V7"/>
    <mergeCell ref="E6:H6"/>
    <mergeCell ref="E7:H7"/>
    <mergeCell ref="A9:C10"/>
    <mergeCell ref="A7:B7"/>
    <mergeCell ref="A6:B6"/>
    <mergeCell ref="C25:R25"/>
    <mergeCell ref="C28:E28"/>
    <mergeCell ref="S13:V13"/>
    <mergeCell ref="K13:R13"/>
    <mergeCell ref="A11:C11"/>
    <mergeCell ref="A12:C12"/>
    <mergeCell ref="D11:H11"/>
    <mergeCell ref="D12:H12"/>
    <mergeCell ref="I11:R11"/>
    <mergeCell ref="S14:V14"/>
    <mergeCell ref="M14:N14"/>
    <mergeCell ref="S11:V11"/>
    <mergeCell ref="Q14:R14"/>
    <mergeCell ref="S12:V12"/>
    <mergeCell ref="I12:R12"/>
    <mergeCell ref="K14:L14"/>
    <mergeCell ref="O14:P14"/>
    <mergeCell ref="A13:B13"/>
    <mergeCell ref="A14:B14"/>
    <mergeCell ref="D13:J13"/>
    <mergeCell ref="D14:J14"/>
    <mergeCell ref="C24:R24"/>
    <mergeCell ref="S24:U24"/>
    <mergeCell ref="S37:U37"/>
    <mergeCell ref="C37:R37"/>
    <mergeCell ref="A20:V20"/>
    <mergeCell ref="T17:V17"/>
    <mergeCell ref="G15:S15"/>
    <mergeCell ref="T16:V16"/>
    <mergeCell ref="G17:S18"/>
    <mergeCell ref="T18:V18"/>
    <mergeCell ref="T15:V15"/>
    <mergeCell ref="A19:V19"/>
    <mergeCell ref="C27:G27"/>
    <mergeCell ref="H27:O28"/>
    <mergeCell ref="G16:S16"/>
    <mergeCell ref="A15:F18"/>
    <mergeCell ref="A21:B25"/>
    <mergeCell ref="S21:U21"/>
    <mergeCell ref="S22:U22"/>
    <mergeCell ref="S23:U23"/>
    <mergeCell ref="S25:U25"/>
    <mergeCell ref="V27:V28"/>
    <mergeCell ref="S27:U28"/>
    <mergeCell ref="C21:R21"/>
    <mergeCell ref="C22:R22"/>
    <mergeCell ref="C23:R23"/>
  </mergeCells>
  <phoneticPr fontId="1" type="noConversion"/>
  <dataValidations count="4">
    <dataValidation type="list" showInputMessage="1" showErrorMessage="1" sqref="Q14:R14 M14:N14" xr:uid="{00000000-0002-0000-0000-000000000000}">
      <formula1>$P$56:$Q$56</formula1>
    </dataValidation>
    <dataValidation allowBlank="1" showInputMessage="1" showErrorMessage="1" errorTitle="Error" error="El número introducido es incorrecto" sqref="D50:E50" xr:uid="{4FCE828F-2939-4471-932C-DF35958DDCF7}"/>
    <dataValidation type="whole" allowBlank="1" showInputMessage="1" showErrorMessage="1" errorTitle="Error" error="El número introducido es incorrecto" sqref="A50 C50" xr:uid="{4EEB8A5A-94DC-45C8-94F8-08FC862889ED}">
      <formula1>1</formula1>
      <formula2>31</formula2>
    </dataValidation>
    <dataValidation showInputMessage="1" showErrorMessage="1" sqref="T7:V7" xr:uid="{3840741D-A46B-4B24-81BD-ED5F22BD341B}"/>
  </dataValidations>
  <printOptions horizontalCentered="1"/>
  <pageMargins left="0.19685039370078741" right="0" top="0.39370078740157483" bottom="0.39370078740157483" header="0" footer="0"/>
  <pageSetup scale="73" orientation="portrait" r:id="rId1"/>
  <headerFooter alignWithMargins="0"/>
  <rowBreaks count="1" manualBreakCount="1">
    <brk id="54" max="2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Z264"/>
  <sheetViews>
    <sheetView topLeftCell="A28" zoomScaleNormal="100" zoomScaleSheetLayoutView="85" workbookViewId="0">
      <selection activeCell="S32" sqref="S32"/>
    </sheetView>
  </sheetViews>
  <sheetFormatPr baseColWidth="10" defaultColWidth="0" defaultRowHeight="12.75" zeroHeight="1" x14ac:dyDescent="0.2"/>
  <cols>
    <col min="1" max="1" width="3.28515625" style="25" customWidth="1"/>
    <col min="2" max="2" width="7.140625" style="25" customWidth="1"/>
    <col min="3" max="5" width="3.28515625" style="25" customWidth="1"/>
    <col min="6" max="6" width="4.42578125" style="25" customWidth="1"/>
    <col min="7" max="7" width="8.5703125" style="25" customWidth="1"/>
    <col min="8" max="8" width="9" style="25" customWidth="1"/>
    <col min="9" max="9" width="8.7109375" style="25" customWidth="1"/>
    <col min="10" max="10" width="9.5703125" style="25" customWidth="1"/>
    <col min="11" max="12" width="3.28515625" style="25" customWidth="1"/>
    <col min="13" max="13" width="3.85546875" style="25" customWidth="1"/>
    <col min="14" max="14" width="4.28515625" style="25" customWidth="1"/>
    <col min="15" max="15" width="4.5703125" style="25" customWidth="1"/>
    <col min="16" max="16" width="5" style="25" customWidth="1"/>
    <col min="17" max="17" width="18.85546875" style="25" customWidth="1"/>
    <col min="18" max="18" width="5.28515625" style="25" customWidth="1"/>
    <col min="19" max="19" width="15.85546875" style="25" customWidth="1"/>
    <col min="20" max="20" width="4.5703125" style="25" customWidth="1"/>
    <col min="21" max="21" width="11.42578125" style="25" customWidth="1"/>
    <col min="22" max="22" width="4" style="25" customWidth="1"/>
    <col min="23" max="23" width="10.85546875" style="25" customWidth="1"/>
    <col min="24" max="24" width="12.85546875" style="25" customWidth="1"/>
    <col min="25" max="25" width="14.42578125" style="31" hidden="1" customWidth="1"/>
    <col min="26" max="33" width="11.42578125" style="25" hidden="1" customWidth="1"/>
    <col min="34" max="16384" width="11.42578125" style="25" hidden="1"/>
  </cols>
  <sheetData>
    <row r="1" spans="1:26" ht="12.75" customHeight="1" thickBot="1" x14ac:dyDescent="0.25">
      <c r="A1" s="253"/>
      <c r="B1" s="253"/>
      <c r="C1" s="253"/>
      <c r="D1" s="253"/>
      <c r="E1" s="253"/>
      <c r="F1" s="253"/>
      <c r="G1" s="253"/>
      <c r="H1" s="253"/>
      <c r="I1" s="253"/>
      <c r="J1" s="253"/>
      <c r="K1" s="253"/>
      <c r="L1" s="253"/>
      <c r="M1" s="253"/>
      <c r="N1" s="253"/>
      <c r="O1" s="253"/>
      <c r="P1" s="253"/>
      <c r="Q1" s="253"/>
      <c r="R1" s="253"/>
      <c r="S1" s="253"/>
      <c r="T1" s="253"/>
      <c r="U1" s="28"/>
      <c r="V1" s="28"/>
      <c r="W1" s="28"/>
      <c r="X1" s="28"/>
    </row>
    <row r="2" spans="1:26" ht="18.95" customHeight="1" x14ac:dyDescent="0.25">
      <c r="A2" s="250" t="s">
        <v>14</v>
      </c>
      <c r="B2" s="234" t="s">
        <v>56</v>
      </c>
      <c r="C2" s="236" t="s">
        <v>57</v>
      </c>
      <c r="D2" s="236"/>
      <c r="E2" s="236"/>
      <c r="F2" s="236"/>
      <c r="G2" s="236"/>
      <c r="H2" s="236"/>
      <c r="I2" s="236"/>
      <c r="J2" s="236"/>
      <c r="K2" s="236"/>
      <c r="L2" s="236"/>
      <c r="M2" s="238" t="s">
        <v>58</v>
      </c>
      <c r="N2" s="238"/>
      <c r="O2" s="238"/>
      <c r="P2" s="238"/>
      <c r="Q2" s="257" t="s">
        <v>685</v>
      </c>
      <c r="R2" s="257" t="s">
        <v>684</v>
      </c>
      <c r="S2" s="257"/>
      <c r="T2" s="275" t="s">
        <v>15</v>
      </c>
      <c r="U2" s="32"/>
      <c r="V2" s="32"/>
      <c r="W2" s="32"/>
      <c r="X2" s="32"/>
      <c r="Y2" s="33"/>
      <c r="Z2" s="34"/>
    </row>
    <row r="3" spans="1:26" ht="13.15" customHeight="1" x14ac:dyDescent="0.25">
      <c r="A3" s="251"/>
      <c r="B3" s="228"/>
      <c r="C3" s="237"/>
      <c r="D3" s="237"/>
      <c r="E3" s="237"/>
      <c r="F3" s="237"/>
      <c r="G3" s="237"/>
      <c r="H3" s="237"/>
      <c r="I3" s="237"/>
      <c r="J3" s="237"/>
      <c r="K3" s="237"/>
      <c r="L3" s="237"/>
      <c r="M3" s="239"/>
      <c r="N3" s="239"/>
      <c r="O3" s="239"/>
      <c r="P3" s="239"/>
      <c r="Q3" s="258"/>
      <c r="R3" s="258"/>
      <c r="S3" s="258"/>
      <c r="T3" s="276"/>
      <c r="U3" s="32"/>
      <c r="V3" s="32"/>
      <c r="W3" s="32"/>
      <c r="X3" s="32"/>
      <c r="Y3" s="33"/>
      <c r="Z3" s="34"/>
    </row>
    <row r="4" spans="1:26" ht="12" customHeight="1" x14ac:dyDescent="0.25">
      <c r="A4" s="251"/>
      <c r="B4" s="228"/>
      <c r="C4" s="237"/>
      <c r="D4" s="237"/>
      <c r="E4" s="237"/>
      <c r="F4" s="237"/>
      <c r="G4" s="237"/>
      <c r="H4" s="237"/>
      <c r="I4" s="237"/>
      <c r="J4" s="237"/>
      <c r="K4" s="237"/>
      <c r="L4" s="237"/>
      <c r="M4" s="239"/>
      <c r="N4" s="239"/>
      <c r="O4" s="239"/>
      <c r="P4" s="239"/>
      <c r="Q4" s="258"/>
      <c r="R4" s="258"/>
      <c r="S4" s="258"/>
      <c r="T4" s="276"/>
      <c r="U4" s="32"/>
      <c r="V4" s="32"/>
      <c r="W4" s="32"/>
      <c r="X4" s="32"/>
      <c r="Y4" s="33"/>
      <c r="Z4" s="34"/>
    </row>
    <row r="5" spans="1:26" ht="18.95" customHeight="1" x14ac:dyDescent="0.25">
      <c r="A5" s="251"/>
      <c r="B5" s="228"/>
      <c r="C5" s="268" t="s">
        <v>84</v>
      </c>
      <c r="D5" s="269"/>
      <c r="E5" s="269"/>
      <c r="F5" s="269"/>
      <c r="G5" s="269"/>
      <c r="H5" s="269"/>
      <c r="I5" s="269"/>
      <c r="J5" s="269"/>
      <c r="K5" s="269"/>
      <c r="L5" s="270"/>
      <c r="M5" s="182" t="s">
        <v>16</v>
      </c>
      <c r="N5" s="182"/>
      <c r="O5" s="182" t="s">
        <v>0</v>
      </c>
      <c r="P5" s="182"/>
      <c r="Q5" s="35" t="s">
        <v>17</v>
      </c>
      <c r="R5" s="268" t="s">
        <v>18</v>
      </c>
      <c r="S5" s="270"/>
      <c r="T5" s="276"/>
      <c r="U5" s="32"/>
      <c r="V5" s="32"/>
      <c r="W5" s="32"/>
      <c r="X5" s="32"/>
      <c r="Y5" s="33"/>
      <c r="Z5" s="34"/>
    </row>
    <row r="6" spans="1:26" ht="34.9" customHeight="1" x14ac:dyDescent="0.25">
      <c r="A6" s="251"/>
      <c r="B6" s="228"/>
      <c r="C6" s="231"/>
      <c r="D6" s="232"/>
      <c r="E6" s="232"/>
      <c r="F6" s="232"/>
      <c r="G6" s="232"/>
      <c r="H6" s="232"/>
      <c r="I6" s="232"/>
      <c r="J6" s="232"/>
      <c r="K6" s="232"/>
      <c r="L6" s="233"/>
      <c r="M6" s="48"/>
      <c r="N6" s="48"/>
      <c r="O6" s="48"/>
      <c r="P6" s="48"/>
      <c r="Q6" s="63"/>
      <c r="R6" s="273"/>
      <c r="S6" s="274"/>
      <c r="T6" s="36">
        <v>1</v>
      </c>
      <c r="U6" s="37"/>
      <c r="V6" s="32"/>
      <c r="W6" s="32"/>
      <c r="X6" s="32"/>
      <c r="Y6" s="38"/>
      <c r="Z6" s="34"/>
    </row>
    <row r="7" spans="1:26" ht="34.9" customHeight="1" x14ac:dyDescent="0.25">
      <c r="A7" s="251"/>
      <c r="B7" s="228"/>
      <c r="C7" s="231" t="s">
        <v>83</v>
      </c>
      <c r="D7" s="232"/>
      <c r="E7" s="232"/>
      <c r="F7" s="232"/>
      <c r="G7" s="232"/>
      <c r="H7" s="232"/>
      <c r="I7" s="232"/>
      <c r="J7" s="232"/>
      <c r="K7" s="232"/>
      <c r="L7" s="233"/>
      <c r="M7" s="48"/>
      <c r="N7" s="48"/>
      <c r="O7" s="48"/>
      <c r="P7" s="48"/>
      <c r="Q7" s="63"/>
      <c r="R7" s="273"/>
      <c r="S7" s="274"/>
      <c r="T7" s="36">
        <v>2</v>
      </c>
      <c r="U7" s="32"/>
      <c r="V7" s="32"/>
      <c r="W7" s="32"/>
      <c r="X7" s="32"/>
      <c r="Y7" s="38"/>
      <c r="Z7" s="34"/>
    </row>
    <row r="8" spans="1:26" ht="34.9" customHeight="1" x14ac:dyDescent="0.25">
      <c r="A8" s="251"/>
      <c r="B8" s="228"/>
      <c r="C8" s="231" t="s">
        <v>83</v>
      </c>
      <c r="D8" s="232"/>
      <c r="E8" s="232"/>
      <c r="F8" s="232"/>
      <c r="G8" s="232"/>
      <c r="H8" s="232"/>
      <c r="I8" s="232"/>
      <c r="J8" s="232"/>
      <c r="K8" s="232"/>
      <c r="L8" s="233"/>
      <c r="M8" s="48"/>
      <c r="N8" s="48"/>
      <c r="O8" s="48"/>
      <c r="P8" s="48"/>
      <c r="Q8" s="63"/>
      <c r="R8" s="273"/>
      <c r="S8" s="274"/>
      <c r="T8" s="36">
        <v>3</v>
      </c>
      <c r="U8" s="32"/>
      <c r="V8" s="32"/>
      <c r="W8" s="32"/>
      <c r="X8" s="32"/>
      <c r="Y8" s="38"/>
      <c r="Z8" s="34"/>
    </row>
    <row r="9" spans="1:26" ht="34.9" customHeight="1" x14ac:dyDescent="0.25">
      <c r="A9" s="251"/>
      <c r="B9" s="228"/>
      <c r="C9" s="231" t="s">
        <v>83</v>
      </c>
      <c r="D9" s="232"/>
      <c r="E9" s="232"/>
      <c r="F9" s="232"/>
      <c r="G9" s="232"/>
      <c r="H9" s="232"/>
      <c r="I9" s="232"/>
      <c r="J9" s="232"/>
      <c r="K9" s="232"/>
      <c r="L9" s="233"/>
      <c r="M9" s="48"/>
      <c r="N9" s="48"/>
      <c r="O9" s="48"/>
      <c r="P9" s="48"/>
      <c r="Q9" s="63"/>
      <c r="R9" s="273"/>
      <c r="S9" s="274"/>
      <c r="T9" s="36">
        <v>4</v>
      </c>
      <c r="U9" s="32"/>
      <c r="V9" s="32"/>
      <c r="W9" s="32"/>
      <c r="X9" s="32"/>
      <c r="Y9" s="38"/>
      <c r="Z9" s="34"/>
    </row>
    <row r="10" spans="1:26" ht="34.9" customHeight="1" x14ac:dyDescent="0.25">
      <c r="A10" s="251"/>
      <c r="B10" s="228"/>
      <c r="C10" s="231" t="s">
        <v>83</v>
      </c>
      <c r="D10" s="232"/>
      <c r="E10" s="232"/>
      <c r="F10" s="232"/>
      <c r="G10" s="232"/>
      <c r="H10" s="232"/>
      <c r="I10" s="232"/>
      <c r="J10" s="232"/>
      <c r="K10" s="232"/>
      <c r="L10" s="233"/>
      <c r="M10" s="48"/>
      <c r="N10" s="48"/>
      <c r="O10" s="48"/>
      <c r="P10" s="48"/>
      <c r="Q10" s="63"/>
      <c r="R10" s="273"/>
      <c r="S10" s="274"/>
      <c r="T10" s="36">
        <v>5</v>
      </c>
      <c r="U10" s="32"/>
      <c r="V10" s="32"/>
      <c r="W10" s="32"/>
      <c r="X10" s="32"/>
      <c r="Y10" s="38"/>
      <c r="Z10" s="34"/>
    </row>
    <row r="11" spans="1:26" ht="34.9" customHeight="1" x14ac:dyDescent="0.25">
      <c r="A11" s="251"/>
      <c r="B11" s="228"/>
      <c r="C11" s="231" t="s">
        <v>83</v>
      </c>
      <c r="D11" s="232"/>
      <c r="E11" s="232"/>
      <c r="F11" s="232"/>
      <c r="G11" s="232"/>
      <c r="H11" s="232"/>
      <c r="I11" s="232"/>
      <c r="J11" s="232"/>
      <c r="K11" s="232"/>
      <c r="L11" s="233"/>
      <c r="M11" s="48"/>
      <c r="N11" s="48"/>
      <c r="O11" s="48"/>
      <c r="P11" s="48"/>
      <c r="Q11" s="63"/>
      <c r="R11" s="273"/>
      <c r="S11" s="274"/>
      <c r="T11" s="36">
        <v>6</v>
      </c>
      <c r="U11" s="32"/>
      <c r="V11" s="32"/>
      <c r="W11" s="32"/>
      <c r="X11" s="32"/>
      <c r="Y11" s="38"/>
      <c r="Z11" s="34"/>
    </row>
    <row r="12" spans="1:26" ht="34.9" customHeight="1" x14ac:dyDescent="0.25">
      <c r="A12" s="251"/>
      <c r="B12" s="228"/>
      <c r="C12" s="231" t="s">
        <v>83</v>
      </c>
      <c r="D12" s="232"/>
      <c r="E12" s="232"/>
      <c r="F12" s="232"/>
      <c r="G12" s="232"/>
      <c r="H12" s="232"/>
      <c r="I12" s="232"/>
      <c r="J12" s="232"/>
      <c r="K12" s="232"/>
      <c r="L12" s="233"/>
      <c r="M12" s="48"/>
      <c r="N12" s="48"/>
      <c r="O12" s="48"/>
      <c r="P12" s="48"/>
      <c r="Q12" s="63"/>
      <c r="R12" s="273"/>
      <c r="S12" s="274"/>
      <c r="T12" s="36">
        <v>7</v>
      </c>
      <c r="U12" s="32"/>
      <c r="V12" s="32"/>
      <c r="W12" s="32"/>
      <c r="X12" s="32"/>
      <c r="Y12" s="38"/>
      <c r="Z12" s="34"/>
    </row>
    <row r="13" spans="1:26" ht="34.9" customHeight="1" x14ac:dyDescent="0.25">
      <c r="A13" s="251"/>
      <c r="B13" s="228"/>
      <c r="C13" s="231" t="s">
        <v>83</v>
      </c>
      <c r="D13" s="232"/>
      <c r="E13" s="232"/>
      <c r="F13" s="232"/>
      <c r="G13" s="232"/>
      <c r="H13" s="232"/>
      <c r="I13" s="232"/>
      <c r="J13" s="232"/>
      <c r="K13" s="232"/>
      <c r="L13" s="233"/>
      <c r="M13" s="48"/>
      <c r="N13" s="48"/>
      <c r="O13" s="48"/>
      <c r="P13" s="48"/>
      <c r="Q13" s="63"/>
      <c r="R13" s="273"/>
      <c r="S13" s="274"/>
      <c r="T13" s="36">
        <v>8</v>
      </c>
      <c r="U13" s="32"/>
      <c r="V13" s="32"/>
      <c r="W13" s="32"/>
      <c r="X13" s="32"/>
      <c r="Y13" s="38"/>
      <c r="Z13" s="34"/>
    </row>
    <row r="14" spans="1:26" ht="34.9" customHeight="1" x14ac:dyDescent="0.25">
      <c r="A14" s="251"/>
      <c r="B14" s="228"/>
      <c r="C14" s="231" t="s">
        <v>83</v>
      </c>
      <c r="D14" s="232"/>
      <c r="E14" s="232"/>
      <c r="F14" s="232"/>
      <c r="G14" s="232"/>
      <c r="H14" s="232"/>
      <c r="I14" s="232"/>
      <c r="J14" s="232"/>
      <c r="K14" s="232"/>
      <c r="L14" s="233"/>
      <c r="M14" s="48"/>
      <c r="N14" s="48"/>
      <c r="O14" s="48"/>
      <c r="P14" s="48"/>
      <c r="Q14" s="63"/>
      <c r="R14" s="273"/>
      <c r="S14" s="274"/>
      <c r="T14" s="36">
        <v>9</v>
      </c>
      <c r="U14" s="32"/>
      <c r="V14" s="32"/>
      <c r="W14" s="32"/>
      <c r="X14" s="32"/>
      <c r="Y14" s="38"/>
      <c r="Z14" s="34"/>
    </row>
    <row r="15" spans="1:26" ht="18.95" customHeight="1" thickBot="1" x14ac:dyDescent="0.3">
      <c r="A15" s="252"/>
      <c r="B15" s="235"/>
      <c r="C15" s="259" t="s">
        <v>19</v>
      </c>
      <c r="D15" s="260"/>
      <c r="E15" s="260"/>
      <c r="F15" s="260"/>
      <c r="G15" s="260"/>
      <c r="H15" s="260"/>
      <c r="I15" s="260"/>
      <c r="J15" s="260"/>
      <c r="K15" s="260"/>
      <c r="L15" s="260"/>
      <c r="M15" s="260"/>
      <c r="N15" s="260"/>
      <c r="O15" s="260"/>
      <c r="P15" s="261"/>
      <c r="Q15" s="64">
        <f>SUM(Q6:Q14)</f>
        <v>0</v>
      </c>
      <c r="R15" s="271">
        <f>SUM(R6:R14)</f>
        <v>0</v>
      </c>
      <c r="S15" s="272"/>
      <c r="T15" s="39">
        <v>10</v>
      </c>
      <c r="U15" s="32"/>
      <c r="V15" s="32"/>
      <c r="W15" s="32"/>
      <c r="X15" s="32"/>
      <c r="Y15" s="38"/>
      <c r="Z15" s="34"/>
    </row>
    <row r="16" spans="1:26" ht="11.45" customHeight="1" thickBot="1" x14ac:dyDescent="0.3">
      <c r="A16" s="230"/>
      <c r="B16" s="230"/>
      <c r="C16" s="230"/>
      <c r="D16" s="230"/>
      <c r="E16" s="230"/>
      <c r="F16" s="230"/>
      <c r="G16" s="230"/>
      <c r="H16" s="230"/>
      <c r="I16" s="230"/>
      <c r="J16" s="230"/>
      <c r="K16" s="230"/>
      <c r="L16" s="230"/>
      <c r="M16" s="230"/>
      <c r="N16" s="230"/>
      <c r="O16" s="230"/>
      <c r="P16" s="230"/>
      <c r="Q16" s="230"/>
      <c r="R16" s="230"/>
      <c r="S16" s="230"/>
      <c r="T16" s="230"/>
      <c r="U16" s="32"/>
      <c r="V16" s="32"/>
      <c r="W16" s="32"/>
      <c r="X16" s="32"/>
      <c r="Y16" s="38"/>
      <c r="Z16" s="34"/>
    </row>
    <row r="17" spans="1:26" ht="18.95" customHeight="1" x14ac:dyDescent="0.25">
      <c r="A17" s="250" t="s">
        <v>20</v>
      </c>
      <c r="B17" s="245" t="s">
        <v>21</v>
      </c>
      <c r="C17" s="229" t="s">
        <v>22</v>
      </c>
      <c r="D17" s="229"/>
      <c r="E17" s="229"/>
      <c r="F17" s="229"/>
      <c r="G17" s="229"/>
      <c r="H17" s="229"/>
      <c r="I17" s="229"/>
      <c r="J17" s="229"/>
      <c r="K17" s="229"/>
      <c r="L17" s="229"/>
      <c r="M17" s="229"/>
      <c r="N17" s="229"/>
      <c r="O17" s="229"/>
      <c r="P17" s="229"/>
      <c r="Q17" s="229"/>
      <c r="R17" s="229"/>
      <c r="S17" s="40" t="s">
        <v>23</v>
      </c>
      <c r="T17" s="41" t="s">
        <v>15</v>
      </c>
      <c r="U17" s="32"/>
      <c r="V17" s="32"/>
      <c r="W17" s="32"/>
      <c r="X17" s="32"/>
      <c r="Y17" s="38"/>
      <c r="Z17" s="34"/>
    </row>
    <row r="18" spans="1:26" ht="18.95" customHeight="1" x14ac:dyDescent="0.25">
      <c r="A18" s="251"/>
      <c r="B18" s="219"/>
      <c r="C18" s="224" t="s">
        <v>59</v>
      </c>
      <c r="D18" s="224"/>
      <c r="E18" s="224"/>
      <c r="F18" s="224"/>
      <c r="G18" s="224"/>
      <c r="H18" s="224"/>
      <c r="I18" s="224"/>
      <c r="J18" s="224"/>
      <c r="K18" s="224"/>
      <c r="L18" s="224"/>
      <c r="M18" s="224"/>
      <c r="N18" s="224"/>
      <c r="O18" s="224"/>
      <c r="P18" s="224"/>
      <c r="Q18" s="224"/>
      <c r="R18" s="224"/>
      <c r="S18" s="60">
        <f>Q15</f>
        <v>0</v>
      </c>
      <c r="T18" s="36">
        <v>11</v>
      </c>
      <c r="U18" s="32"/>
      <c r="V18" s="32"/>
      <c r="W18" s="32"/>
      <c r="X18" s="32"/>
      <c r="Y18" s="38"/>
      <c r="Z18" s="34"/>
    </row>
    <row r="19" spans="1:26" ht="21" customHeight="1" x14ac:dyDescent="0.25">
      <c r="A19" s="251"/>
      <c r="B19" s="219"/>
      <c r="C19" s="224" t="s">
        <v>686</v>
      </c>
      <c r="D19" s="224"/>
      <c r="E19" s="224"/>
      <c r="F19" s="224"/>
      <c r="G19" s="224"/>
      <c r="H19" s="224"/>
      <c r="I19" s="224"/>
      <c r="J19" s="224"/>
      <c r="K19" s="224"/>
      <c r="L19" s="224"/>
      <c r="M19" s="224"/>
      <c r="N19" s="224"/>
      <c r="O19" s="224"/>
      <c r="P19" s="224"/>
      <c r="Q19" s="224"/>
      <c r="R19" s="224"/>
      <c r="S19" s="62">
        <v>39120</v>
      </c>
      <c r="T19" s="36">
        <v>12</v>
      </c>
      <c r="U19" s="32"/>
      <c r="V19" s="32"/>
      <c r="W19" s="32"/>
      <c r="X19" s="32"/>
      <c r="Y19" s="38"/>
      <c r="Z19" s="34"/>
    </row>
    <row r="20" spans="1:26" ht="18.95" customHeight="1" x14ac:dyDescent="0.25">
      <c r="A20" s="251"/>
      <c r="B20" s="219"/>
      <c r="C20" s="224" t="s">
        <v>60</v>
      </c>
      <c r="D20" s="224"/>
      <c r="E20" s="224"/>
      <c r="F20" s="224"/>
      <c r="G20" s="224"/>
      <c r="H20" s="224"/>
      <c r="I20" s="224"/>
      <c r="J20" s="224"/>
      <c r="K20" s="224"/>
      <c r="L20" s="224"/>
      <c r="M20" s="224"/>
      <c r="N20" s="224"/>
      <c r="O20" s="224"/>
      <c r="P20" s="224"/>
      <c r="Q20" s="224"/>
      <c r="R20" s="224"/>
      <c r="S20" s="60">
        <f>R15</f>
        <v>0</v>
      </c>
      <c r="T20" s="36">
        <v>13</v>
      </c>
      <c r="U20" s="32"/>
      <c r="V20" s="32"/>
      <c r="W20" s="32"/>
      <c r="X20" s="32"/>
      <c r="Y20" s="38"/>
      <c r="Z20" s="34"/>
    </row>
    <row r="21" spans="1:26" ht="18.95" customHeight="1" x14ac:dyDescent="0.25">
      <c r="A21" s="251"/>
      <c r="B21" s="219"/>
      <c r="C21" s="224" t="s">
        <v>73</v>
      </c>
      <c r="D21" s="224"/>
      <c r="E21" s="224"/>
      <c r="F21" s="224"/>
      <c r="G21" s="224"/>
      <c r="H21" s="224"/>
      <c r="I21" s="224"/>
      <c r="J21" s="224"/>
      <c r="K21" s="224"/>
      <c r="L21" s="224"/>
      <c r="M21" s="224"/>
      <c r="N21" s="224"/>
      <c r="O21" s="224"/>
      <c r="P21" s="224"/>
      <c r="Q21" s="224"/>
      <c r="R21" s="224"/>
      <c r="S21" s="60">
        <f>Hoja3!S11</f>
        <v>0</v>
      </c>
      <c r="T21" s="36">
        <v>14</v>
      </c>
      <c r="U21" s="32"/>
      <c r="V21" s="32"/>
      <c r="W21" s="32"/>
      <c r="X21" s="32"/>
      <c r="Y21" s="38"/>
      <c r="Z21" s="34"/>
    </row>
    <row r="22" spans="1:26" ht="18.95" customHeight="1" x14ac:dyDescent="0.25">
      <c r="A22" s="251"/>
      <c r="B22" s="219"/>
      <c r="C22" s="224" t="s">
        <v>48</v>
      </c>
      <c r="D22" s="224"/>
      <c r="E22" s="224"/>
      <c r="F22" s="224"/>
      <c r="G22" s="224"/>
      <c r="H22" s="224"/>
      <c r="I22" s="224"/>
      <c r="J22" s="224"/>
      <c r="K22" s="224"/>
      <c r="L22" s="224"/>
      <c r="M22" s="224"/>
      <c r="N22" s="224"/>
      <c r="O22" s="224"/>
      <c r="P22" s="224"/>
      <c r="Q22" s="224"/>
      <c r="R22" s="224"/>
      <c r="S22" s="61"/>
      <c r="T22" s="36">
        <v>15</v>
      </c>
      <c r="U22" s="32"/>
      <c r="V22" s="32"/>
      <c r="W22" s="32"/>
      <c r="X22" s="32"/>
      <c r="Y22" s="38"/>
      <c r="Z22" s="34"/>
    </row>
    <row r="23" spans="1:26" ht="18.95" customHeight="1" x14ac:dyDescent="0.25">
      <c r="A23" s="251"/>
      <c r="B23" s="219"/>
      <c r="C23" s="224" t="s">
        <v>61</v>
      </c>
      <c r="D23" s="224"/>
      <c r="E23" s="224"/>
      <c r="F23" s="224"/>
      <c r="G23" s="224"/>
      <c r="H23" s="224"/>
      <c r="I23" s="224"/>
      <c r="J23" s="224"/>
      <c r="K23" s="224"/>
      <c r="L23" s="224"/>
      <c r="M23" s="224"/>
      <c r="N23" s="224"/>
      <c r="O23" s="224"/>
      <c r="P23" s="224"/>
      <c r="Q23" s="224"/>
      <c r="R23" s="224"/>
      <c r="S23" s="61"/>
      <c r="T23" s="36">
        <v>16</v>
      </c>
      <c r="U23" s="32"/>
      <c r="V23" s="32"/>
      <c r="W23" s="32"/>
      <c r="X23" s="32"/>
      <c r="Y23" s="38"/>
      <c r="Z23" s="34"/>
    </row>
    <row r="24" spans="1:26" ht="18.95" customHeight="1" x14ac:dyDescent="0.25">
      <c r="A24" s="251"/>
      <c r="B24" s="219"/>
      <c r="C24" s="224" t="s">
        <v>687</v>
      </c>
      <c r="D24" s="224"/>
      <c r="E24" s="224"/>
      <c r="F24" s="224"/>
      <c r="G24" s="224"/>
      <c r="H24" s="224"/>
      <c r="I24" s="224"/>
      <c r="J24" s="224"/>
      <c r="K24" s="224"/>
      <c r="L24" s="224"/>
      <c r="M24" s="224"/>
      <c r="N24" s="224"/>
      <c r="O24" s="224"/>
      <c r="P24" s="224"/>
      <c r="Q24" s="224"/>
      <c r="R24" s="224"/>
      <c r="S24" s="61"/>
      <c r="T24" s="36">
        <v>17</v>
      </c>
      <c r="U24" s="32"/>
      <c r="V24" s="32"/>
      <c r="W24" s="32"/>
      <c r="X24" s="32"/>
      <c r="Y24" s="38"/>
      <c r="Z24" s="34"/>
    </row>
    <row r="25" spans="1:26" ht="18.95" customHeight="1" x14ac:dyDescent="0.25">
      <c r="A25" s="251"/>
      <c r="B25" s="219"/>
      <c r="C25" s="256" t="s">
        <v>49</v>
      </c>
      <c r="D25" s="256"/>
      <c r="E25" s="256"/>
      <c r="F25" s="256"/>
      <c r="G25" s="256"/>
      <c r="H25" s="256"/>
      <c r="I25" s="256"/>
      <c r="J25" s="256"/>
      <c r="K25" s="256"/>
      <c r="L25" s="256"/>
      <c r="M25" s="256"/>
      <c r="N25" s="256"/>
      <c r="O25" s="256"/>
      <c r="P25" s="256"/>
      <c r="Q25" s="256"/>
      <c r="R25" s="256"/>
      <c r="S25" s="61"/>
      <c r="T25" s="36">
        <v>18</v>
      </c>
      <c r="U25" s="32"/>
      <c r="V25" s="32"/>
      <c r="W25" s="32"/>
      <c r="X25" s="32"/>
      <c r="Y25" s="38"/>
      <c r="Z25" s="34"/>
    </row>
    <row r="26" spans="1:26" ht="18.95" customHeight="1" x14ac:dyDescent="0.25">
      <c r="A26" s="251"/>
      <c r="B26" s="293"/>
      <c r="C26" s="247" t="s">
        <v>67</v>
      </c>
      <c r="D26" s="248"/>
      <c r="E26" s="248"/>
      <c r="F26" s="248"/>
      <c r="G26" s="248"/>
      <c r="H26" s="248"/>
      <c r="I26" s="248"/>
      <c r="J26" s="248"/>
      <c r="K26" s="248"/>
      <c r="L26" s="248"/>
      <c r="M26" s="248"/>
      <c r="N26" s="248"/>
      <c r="O26" s="248"/>
      <c r="P26" s="248"/>
      <c r="Q26" s="248"/>
      <c r="R26" s="249"/>
      <c r="S26" s="61"/>
      <c r="T26" s="42">
        <v>19</v>
      </c>
      <c r="U26" s="32"/>
      <c r="V26" s="32"/>
      <c r="W26" s="32"/>
      <c r="X26" s="32"/>
      <c r="Y26" s="38"/>
      <c r="Z26" s="34"/>
    </row>
    <row r="27" spans="1:26" ht="18.95" customHeight="1" x14ac:dyDescent="0.25">
      <c r="A27" s="251"/>
      <c r="B27" s="293"/>
      <c r="C27" s="262" t="s">
        <v>68</v>
      </c>
      <c r="D27" s="263"/>
      <c r="E27" s="263"/>
      <c r="F27" s="263"/>
      <c r="G27" s="263"/>
      <c r="H27" s="263"/>
      <c r="I27" s="263"/>
      <c r="J27" s="263"/>
      <c r="K27" s="263"/>
      <c r="L27" s="263"/>
      <c r="M27" s="263"/>
      <c r="N27" s="263"/>
      <c r="O27" s="263"/>
      <c r="P27" s="263"/>
      <c r="Q27" s="263"/>
      <c r="R27" s="264"/>
      <c r="S27" s="240">
        <f>IF(S18&gt;(S19+S20+S21+S22+S23+S24+S25+S26),(S18-S19-S20-S21-S22-S23-S24-S25-S26),0)</f>
        <v>0</v>
      </c>
      <c r="T27" s="254">
        <v>20</v>
      </c>
      <c r="U27" s="32"/>
      <c r="V27" s="32"/>
      <c r="W27" s="32"/>
      <c r="X27" s="32"/>
      <c r="Y27" s="38"/>
      <c r="Z27" s="34"/>
    </row>
    <row r="28" spans="1:26" ht="18.95" customHeight="1" thickBot="1" x14ac:dyDescent="0.3">
      <c r="A28" s="252"/>
      <c r="B28" s="294"/>
      <c r="C28" s="265"/>
      <c r="D28" s="266"/>
      <c r="E28" s="266"/>
      <c r="F28" s="266"/>
      <c r="G28" s="266"/>
      <c r="H28" s="266"/>
      <c r="I28" s="266"/>
      <c r="J28" s="266"/>
      <c r="K28" s="266"/>
      <c r="L28" s="266"/>
      <c r="M28" s="266"/>
      <c r="N28" s="266"/>
      <c r="O28" s="266"/>
      <c r="P28" s="266"/>
      <c r="Q28" s="266"/>
      <c r="R28" s="267"/>
      <c r="S28" s="241"/>
      <c r="T28" s="255"/>
      <c r="U28" s="32"/>
      <c r="V28" s="32"/>
      <c r="W28" s="32"/>
      <c r="X28" s="32"/>
      <c r="Y28" s="38"/>
      <c r="Z28" s="34"/>
    </row>
    <row r="29" spans="1:26" ht="18.95" customHeight="1" thickBot="1" x14ac:dyDescent="0.3">
      <c r="A29" s="230"/>
      <c r="B29" s="230"/>
      <c r="C29" s="230"/>
      <c r="D29" s="230"/>
      <c r="E29" s="230"/>
      <c r="F29" s="230"/>
      <c r="G29" s="230"/>
      <c r="H29" s="230"/>
      <c r="I29" s="230"/>
      <c r="J29" s="230"/>
      <c r="K29" s="230"/>
      <c r="L29" s="230"/>
      <c r="M29" s="230"/>
      <c r="N29" s="230"/>
      <c r="O29" s="230"/>
      <c r="P29" s="230"/>
      <c r="Q29" s="230"/>
      <c r="R29" s="230"/>
      <c r="S29" s="230"/>
      <c r="T29" s="230"/>
      <c r="U29" s="32"/>
      <c r="V29" s="32"/>
      <c r="W29" s="32"/>
      <c r="X29" s="32"/>
      <c r="Y29" s="38"/>
      <c r="Z29" s="34"/>
    </row>
    <row r="30" spans="1:26" ht="18.95" customHeight="1" x14ac:dyDescent="0.25">
      <c r="A30" s="242" t="s">
        <v>24</v>
      </c>
      <c r="B30" s="245" t="s">
        <v>89</v>
      </c>
      <c r="C30" s="229" t="s">
        <v>22</v>
      </c>
      <c r="D30" s="229"/>
      <c r="E30" s="229"/>
      <c r="F30" s="229"/>
      <c r="G30" s="229"/>
      <c r="H30" s="229"/>
      <c r="I30" s="229"/>
      <c r="J30" s="229"/>
      <c r="K30" s="229"/>
      <c r="L30" s="229"/>
      <c r="M30" s="229"/>
      <c r="N30" s="229"/>
      <c r="O30" s="229"/>
      <c r="P30" s="229"/>
      <c r="Q30" s="229"/>
      <c r="R30" s="229"/>
      <c r="S30" s="40" t="s">
        <v>23</v>
      </c>
      <c r="T30" s="41" t="s">
        <v>15</v>
      </c>
      <c r="U30" s="32"/>
      <c r="V30" s="32"/>
      <c r="W30" s="32"/>
      <c r="X30" s="32"/>
      <c r="Y30" s="38"/>
      <c r="Z30" s="34"/>
    </row>
    <row r="31" spans="1:26" ht="18.95" customHeight="1" x14ac:dyDescent="0.25">
      <c r="A31" s="243"/>
      <c r="B31" s="219"/>
      <c r="C31" s="224" t="s">
        <v>72</v>
      </c>
      <c r="D31" s="224"/>
      <c r="E31" s="224"/>
      <c r="F31" s="224"/>
      <c r="G31" s="224"/>
      <c r="H31" s="224"/>
      <c r="I31" s="224"/>
      <c r="J31" s="224"/>
      <c r="K31" s="224"/>
      <c r="L31" s="224"/>
      <c r="M31" s="224"/>
      <c r="N31" s="224"/>
      <c r="O31" s="224"/>
      <c r="P31" s="224"/>
      <c r="Q31" s="224"/>
      <c r="R31" s="224"/>
      <c r="S31" s="60">
        <f>Hoja3!S21</f>
        <v>0</v>
      </c>
      <c r="T31" s="36">
        <v>21</v>
      </c>
      <c r="U31" s="32"/>
      <c r="V31" s="32"/>
      <c r="W31" s="32"/>
      <c r="X31" s="32"/>
      <c r="Y31" s="38"/>
      <c r="Z31" s="34"/>
    </row>
    <row r="32" spans="1:26" ht="18.95" customHeight="1" x14ac:dyDescent="0.25">
      <c r="A32" s="243"/>
      <c r="B32" s="219"/>
      <c r="C32" s="224" t="s">
        <v>25</v>
      </c>
      <c r="D32" s="224"/>
      <c r="E32" s="224"/>
      <c r="F32" s="224"/>
      <c r="G32" s="224"/>
      <c r="H32" s="224"/>
      <c r="I32" s="224"/>
      <c r="J32" s="224"/>
      <c r="K32" s="224"/>
      <c r="L32" s="224"/>
      <c r="M32" s="224"/>
      <c r="N32" s="224"/>
      <c r="O32" s="224"/>
      <c r="P32" s="224"/>
      <c r="Q32" s="224"/>
      <c r="R32" s="224"/>
      <c r="S32" s="61"/>
      <c r="T32" s="36">
        <v>22</v>
      </c>
      <c r="U32" s="32"/>
      <c r="V32" s="32"/>
      <c r="W32" s="32"/>
      <c r="X32" s="32"/>
      <c r="Y32" s="38"/>
      <c r="Z32" s="34"/>
    </row>
    <row r="33" spans="1:26" ht="18.95" customHeight="1" x14ac:dyDescent="0.25">
      <c r="A33" s="243"/>
      <c r="B33" s="219"/>
      <c r="C33" s="224" t="s">
        <v>69</v>
      </c>
      <c r="D33" s="224"/>
      <c r="E33" s="224"/>
      <c r="F33" s="224"/>
      <c r="G33" s="224"/>
      <c r="H33" s="224"/>
      <c r="I33" s="224"/>
      <c r="J33" s="224"/>
      <c r="K33" s="224"/>
      <c r="L33" s="224"/>
      <c r="M33" s="224"/>
      <c r="N33" s="224"/>
      <c r="O33" s="224"/>
      <c r="P33" s="224"/>
      <c r="Q33" s="224"/>
      <c r="R33" s="224"/>
      <c r="S33" s="61"/>
      <c r="T33" s="36">
        <v>23</v>
      </c>
      <c r="U33" s="32"/>
      <c r="V33" s="32"/>
      <c r="W33" s="32"/>
      <c r="X33" s="32"/>
      <c r="Y33" s="38"/>
      <c r="Z33" s="34"/>
    </row>
    <row r="34" spans="1:26" ht="18.95" customHeight="1" x14ac:dyDescent="0.25">
      <c r="A34" s="243"/>
      <c r="B34" s="219"/>
      <c r="C34" s="224" t="s">
        <v>50</v>
      </c>
      <c r="D34" s="224"/>
      <c r="E34" s="224"/>
      <c r="F34" s="224"/>
      <c r="G34" s="224"/>
      <c r="H34" s="224"/>
      <c r="I34" s="224"/>
      <c r="J34" s="224"/>
      <c r="K34" s="224"/>
      <c r="L34" s="224"/>
      <c r="M34" s="224"/>
      <c r="N34" s="224"/>
      <c r="O34" s="224"/>
      <c r="P34" s="224"/>
      <c r="Q34" s="224"/>
      <c r="R34" s="224"/>
      <c r="S34" s="61"/>
      <c r="T34" s="36">
        <v>24</v>
      </c>
      <c r="U34" s="32"/>
      <c r="V34" s="32"/>
      <c r="W34" s="32"/>
      <c r="X34" s="32"/>
      <c r="Y34" s="38"/>
      <c r="Z34" s="34"/>
    </row>
    <row r="35" spans="1:26" ht="18.95" customHeight="1" x14ac:dyDescent="0.25">
      <c r="A35" s="243"/>
      <c r="B35" s="219"/>
      <c r="C35" s="224" t="s">
        <v>51</v>
      </c>
      <c r="D35" s="224"/>
      <c r="E35" s="224"/>
      <c r="F35" s="224"/>
      <c r="G35" s="224"/>
      <c r="H35" s="224"/>
      <c r="I35" s="224"/>
      <c r="J35" s="224"/>
      <c r="K35" s="224"/>
      <c r="L35" s="224"/>
      <c r="M35" s="224"/>
      <c r="N35" s="224"/>
      <c r="O35" s="224"/>
      <c r="P35" s="224"/>
      <c r="Q35" s="224"/>
      <c r="R35" s="224"/>
      <c r="S35" s="61"/>
      <c r="T35" s="36">
        <v>25</v>
      </c>
      <c r="U35" s="32"/>
      <c r="V35" s="32"/>
      <c r="W35" s="32"/>
      <c r="X35" s="32"/>
      <c r="Y35" s="38"/>
      <c r="Z35" s="34"/>
    </row>
    <row r="36" spans="1:26" ht="18.95" customHeight="1" x14ac:dyDescent="0.25">
      <c r="A36" s="243"/>
      <c r="B36" s="219"/>
      <c r="C36" s="224" t="s">
        <v>70</v>
      </c>
      <c r="D36" s="224"/>
      <c r="E36" s="224"/>
      <c r="F36" s="224"/>
      <c r="G36" s="224"/>
      <c r="H36" s="224"/>
      <c r="I36" s="224"/>
      <c r="J36" s="224"/>
      <c r="K36" s="224"/>
      <c r="L36" s="224"/>
      <c r="M36" s="224"/>
      <c r="N36" s="224"/>
      <c r="O36" s="224"/>
      <c r="P36" s="224"/>
      <c r="Q36" s="224"/>
      <c r="R36" s="224"/>
      <c r="S36" s="65" t="e">
        <f>IF(AND(Hoja1!#REF!="X",Hoja2!Q15&lt;200000),0,IF(S31&gt;(S32+S33+S34+S35),S31-(S32+S33+S34+S35),0))</f>
        <v>#REF!</v>
      </c>
      <c r="T36" s="36">
        <v>26</v>
      </c>
      <c r="U36" s="32"/>
      <c r="V36" s="32"/>
      <c r="W36" s="32"/>
      <c r="X36" s="32"/>
      <c r="Y36" s="38"/>
      <c r="Z36" s="34"/>
    </row>
    <row r="37" spans="1:26" ht="18.95" customHeight="1" thickBot="1" x14ac:dyDescent="0.3">
      <c r="A37" s="244"/>
      <c r="B37" s="246"/>
      <c r="C37" s="227" t="s">
        <v>71</v>
      </c>
      <c r="D37" s="227"/>
      <c r="E37" s="227"/>
      <c r="F37" s="227"/>
      <c r="G37" s="227"/>
      <c r="H37" s="227"/>
      <c r="I37" s="227"/>
      <c r="J37" s="227"/>
      <c r="K37" s="227"/>
      <c r="L37" s="227"/>
      <c r="M37" s="227"/>
      <c r="N37" s="227"/>
      <c r="O37" s="227"/>
      <c r="P37" s="227"/>
      <c r="Q37" s="227"/>
      <c r="R37" s="227"/>
      <c r="S37" s="66">
        <f>IF(S32&gt;0,0,IF(S31&lt;(S32+S33+S34+S35),(S31-(S32+S33+S34+S35))*(-1),0))</f>
        <v>0</v>
      </c>
      <c r="T37" s="39">
        <v>27</v>
      </c>
      <c r="U37" s="32"/>
      <c r="V37" s="32"/>
      <c r="W37" s="32"/>
      <c r="X37" s="32"/>
      <c r="Y37" s="38"/>
      <c r="Z37" s="34"/>
    </row>
    <row r="38" spans="1:26" ht="12" customHeight="1" thickBot="1" x14ac:dyDescent="0.3">
      <c r="A38" s="228"/>
      <c r="B38" s="228"/>
      <c r="C38" s="228"/>
      <c r="D38" s="228"/>
      <c r="E38" s="228"/>
      <c r="F38" s="228"/>
      <c r="G38" s="228"/>
      <c r="H38" s="228"/>
      <c r="I38" s="228"/>
      <c r="J38" s="228"/>
      <c r="K38" s="228"/>
      <c r="L38" s="228"/>
      <c r="M38" s="228"/>
      <c r="N38" s="228"/>
      <c r="O38" s="228"/>
      <c r="P38" s="228"/>
      <c r="Q38" s="228"/>
      <c r="R38" s="228"/>
      <c r="S38" s="228"/>
      <c r="T38" s="228"/>
      <c r="U38" s="32"/>
      <c r="V38" s="32"/>
      <c r="W38" s="32"/>
      <c r="X38" s="32"/>
      <c r="Y38" s="38"/>
      <c r="Z38" s="34"/>
    </row>
    <row r="39" spans="1:26" ht="18.95" customHeight="1" x14ac:dyDescent="0.25">
      <c r="A39" s="242" t="s">
        <v>26</v>
      </c>
      <c r="B39" s="245" t="s">
        <v>27</v>
      </c>
      <c r="C39" s="226" t="s">
        <v>22</v>
      </c>
      <c r="D39" s="226"/>
      <c r="E39" s="226"/>
      <c r="F39" s="226"/>
      <c r="G39" s="226"/>
      <c r="H39" s="226"/>
      <c r="I39" s="226"/>
      <c r="J39" s="226"/>
      <c r="K39" s="226"/>
      <c r="L39" s="226"/>
      <c r="M39" s="226"/>
      <c r="N39" s="226"/>
      <c r="O39" s="226"/>
      <c r="P39" s="226"/>
      <c r="Q39" s="226"/>
      <c r="R39" s="226"/>
      <c r="S39" s="40" t="s">
        <v>23</v>
      </c>
      <c r="T39" s="43" t="s">
        <v>15</v>
      </c>
      <c r="U39" s="32"/>
      <c r="V39" s="32"/>
      <c r="W39" s="32"/>
      <c r="X39" s="32"/>
      <c r="Y39" s="38"/>
      <c r="Z39" s="34"/>
    </row>
    <row r="40" spans="1:26" ht="33" customHeight="1" x14ac:dyDescent="0.25">
      <c r="A40" s="243"/>
      <c r="B40" s="219"/>
      <c r="C40" s="283" t="s">
        <v>85</v>
      </c>
      <c r="D40" s="284"/>
      <c r="E40" s="284"/>
      <c r="F40" s="284"/>
      <c r="G40" s="284"/>
      <c r="H40" s="284"/>
      <c r="I40" s="284"/>
      <c r="J40" s="284"/>
      <c r="K40" s="284"/>
      <c r="L40" s="284"/>
      <c r="M40" s="284"/>
      <c r="N40" s="284"/>
      <c r="O40" s="284"/>
      <c r="P40" s="284"/>
      <c r="Q40" s="284"/>
      <c r="R40" s="285"/>
      <c r="S40" s="67"/>
      <c r="T40" s="36">
        <v>28</v>
      </c>
      <c r="U40" s="32"/>
      <c r="V40" s="32"/>
      <c r="W40" s="32"/>
      <c r="X40" s="32"/>
      <c r="Y40" s="38"/>
      <c r="Z40" s="34"/>
    </row>
    <row r="41" spans="1:26" ht="18.95" customHeight="1" x14ac:dyDescent="0.25">
      <c r="A41" s="243"/>
      <c r="B41" s="219"/>
      <c r="C41" s="93" t="s">
        <v>44</v>
      </c>
      <c r="D41" s="93"/>
      <c r="E41" s="93"/>
      <c r="F41" s="93"/>
      <c r="G41" s="93"/>
      <c r="H41" s="93"/>
      <c r="I41" s="93"/>
      <c r="J41" s="93"/>
      <c r="K41" s="93"/>
      <c r="L41" s="93"/>
      <c r="M41" s="93"/>
      <c r="N41" s="93"/>
      <c r="O41" s="93"/>
      <c r="P41" s="93"/>
      <c r="Q41" s="93"/>
      <c r="R41" s="93"/>
      <c r="S41" s="61"/>
      <c r="T41" s="36">
        <v>29</v>
      </c>
      <c r="U41" s="32"/>
      <c r="V41" s="32"/>
      <c r="W41" s="32"/>
      <c r="X41" s="32"/>
      <c r="Y41" s="38"/>
      <c r="Z41" s="34"/>
    </row>
    <row r="42" spans="1:26" ht="18.95" customHeight="1" x14ac:dyDescent="0.25">
      <c r="A42" s="243"/>
      <c r="B42" s="219"/>
      <c r="C42" s="93" t="s">
        <v>74</v>
      </c>
      <c r="D42" s="93"/>
      <c r="E42" s="93"/>
      <c r="F42" s="93"/>
      <c r="G42" s="93"/>
      <c r="H42" s="93"/>
      <c r="I42" s="93"/>
      <c r="J42" s="93"/>
      <c r="K42" s="93"/>
      <c r="L42" s="93"/>
      <c r="M42" s="93"/>
      <c r="N42" s="93"/>
      <c r="O42" s="93"/>
      <c r="P42" s="93"/>
      <c r="Q42" s="93"/>
      <c r="R42" s="93"/>
      <c r="S42" s="60">
        <f>IF(S40&gt;S41,S40-S41,0)</f>
        <v>0</v>
      </c>
      <c r="T42" s="36">
        <v>30</v>
      </c>
      <c r="U42" s="32"/>
      <c r="V42" s="32"/>
      <c r="W42" s="32"/>
      <c r="X42" s="32"/>
      <c r="Y42" s="38"/>
      <c r="Z42" s="34"/>
    </row>
    <row r="43" spans="1:26" ht="18.95" customHeight="1" thickBot="1" x14ac:dyDescent="0.3">
      <c r="A43" s="244"/>
      <c r="B43" s="246"/>
      <c r="C43" s="225" t="s">
        <v>75</v>
      </c>
      <c r="D43" s="225"/>
      <c r="E43" s="225"/>
      <c r="F43" s="225"/>
      <c r="G43" s="225"/>
      <c r="H43" s="225"/>
      <c r="I43" s="225"/>
      <c r="J43" s="225"/>
      <c r="K43" s="225"/>
      <c r="L43" s="225"/>
      <c r="M43" s="225"/>
      <c r="N43" s="225"/>
      <c r="O43" s="225"/>
      <c r="P43" s="225"/>
      <c r="Q43" s="225"/>
      <c r="R43" s="225"/>
      <c r="S43" s="66">
        <f>IF(S40&gt;S41,0,S41-S40)</f>
        <v>0</v>
      </c>
      <c r="T43" s="39">
        <v>31</v>
      </c>
      <c r="U43" s="32"/>
      <c r="V43" s="32"/>
      <c r="W43" s="32"/>
      <c r="X43" s="32"/>
      <c r="Y43" s="38"/>
      <c r="Z43" s="34"/>
    </row>
    <row r="44" spans="1:26" ht="12" customHeight="1" thickBot="1" x14ac:dyDescent="0.3">
      <c r="A44" s="286">
        <v>43889</v>
      </c>
      <c r="B44" s="286"/>
      <c r="C44" s="286"/>
      <c r="D44" s="286"/>
      <c r="E44" s="286"/>
      <c r="F44" s="286"/>
      <c r="G44" s="286"/>
      <c r="H44" s="286"/>
      <c r="I44" s="286"/>
      <c r="J44" s="286"/>
      <c r="K44" s="286"/>
      <c r="L44" s="286"/>
      <c r="M44" s="286"/>
      <c r="N44" s="286"/>
      <c r="O44" s="286"/>
      <c r="P44" s="286"/>
      <c r="Q44" s="286"/>
      <c r="R44" s="286"/>
      <c r="S44" s="286"/>
      <c r="T44" s="286"/>
      <c r="U44" s="32"/>
      <c r="V44" s="32"/>
      <c r="W44" s="32"/>
      <c r="X44" s="32"/>
      <c r="Y44" s="38"/>
      <c r="Z44" s="34"/>
    </row>
    <row r="45" spans="1:26" ht="18.95" customHeight="1" x14ac:dyDescent="0.25">
      <c r="A45" s="277" t="s">
        <v>28</v>
      </c>
      <c r="B45" s="234" t="s">
        <v>688</v>
      </c>
      <c r="C45" s="290" t="s">
        <v>22</v>
      </c>
      <c r="D45" s="291"/>
      <c r="E45" s="291"/>
      <c r="F45" s="291"/>
      <c r="G45" s="291"/>
      <c r="H45" s="291"/>
      <c r="I45" s="291"/>
      <c r="J45" s="291"/>
      <c r="K45" s="291"/>
      <c r="L45" s="291"/>
      <c r="M45" s="291"/>
      <c r="N45" s="291"/>
      <c r="O45" s="291"/>
      <c r="P45" s="291"/>
      <c r="Q45" s="291"/>
      <c r="R45" s="292"/>
      <c r="S45" s="40" t="s">
        <v>23</v>
      </c>
      <c r="T45" s="43" t="s">
        <v>15</v>
      </c>
      <c r="U45" s="32"/>
      <c r="V45" s="32"/>
      <c r="W45" s="32"/>
      <c r="X45" s="32"/>
      <c r="Y45" s="38"/>
      <c r="Z45" s="34"/>
    </row>
    <row r="46" spans="1:26" ht="18.95" customHeight="1" x14ac:dyDescent="0.25">
      <c r="A46" s="278"/>
      <c r="B46" s="228"/>
      <c r="C46" s="280" t="s">
        <v>76</v>
      </c>
      <c r="D46" s="281"/>
      <c r="E46" s="281"/>
      <c r="F46" s="281"/>
      <c r="G46" s="281"/>
      <c r="H46" s="281"/>
      <c r="I46" s="281"/>
      <c r="J46" s="281"/>
      <c r="K46" s="281"/>
      <c r="L46" s="281"/>
      <c r="M46" s="281"/>
      <c r="N46" s="281"/>
      <c r="O46" s="281"/>
      <c r="P46" s="281"/>
      <c r="Q46" s="281"/>
      <c r="R46" s="282"/>
      <c r="S46" s="60" t="e">
        <f>IF(Hoja1!T7="x",S42,S36)</f>
        <v>#REF!</v>
      </c>
      <c r="T46" s="36">
        <v>32</v>
      </c>
      <c r="U46" s="32"/>
      <c r="V46" s="32"/>
      <c r="W46" s="32"/>
      <c r="X46" s="32"/>
      <c r="Y46" s="38"/>
      <c r="Z46" s="34"/>
    </row>
    <row r="47" spans="1:26" ht="18.95" customHeight="1" x14ac:dyDescent="0.25">
      <c r="A47" s="278"/>
      <c r="B47" s="228"/>
      <c r="C47" s="280" t="s">
        <v>79</v>
      </c>
      <c r="D47" s="281"/>
      <c r="E47" s="281"/>
      <c r="F47" s="281"/>
      <c r="G47" s="281"/>
      <c r="H47" s="281"/>
      <c r="I47" s="281"/>
      <c r="J47" s="281"/>
      <c r="K47" s="281"/>
      <c r="L47" s="281"/>
      <c r="M47" s="281"/>
      <c r="N47" s="281"/>
      <c r="O47" s="281"/>
      <c r="P47" s="281"/>
      <c r="Q47" s="281"/>
      <c r="R47" s="282"/>
      <c r="S47" s="60">
        <f>IF(OR(Hoja4!D20=1, Hoja4!D20=2),S46*5/100,0)</f>
        <v>0</v>
      </c>
      <c r="T47" s="36">
        <v>33</v>
      </c>
      <c r="U47" s="32"/>
      <c r="V47" s="32"/>
      <c r="W47" s="32"/>
      <c r="X47" s="32"/>
      <c r="Y47" s="38"/>
      <c r="Z47" s="34"/>
    </row>
    <row r="48" spans="1:26" ht="18.95" customHeight="1" x14ac:dyDescent="0.25">
      <c r="A48" s="278"/>
      <c r="B48" s="228"/>
      <c r="C48" s="280" t="s">
        <v>62</v>
      </c>
      <c r="D48" s="281"/>
      <c r="E48" s="281"/>
      <c r="F48" s="281"/>
      <c r="G48" s="281"/>
      <c r="H48" s="281"/>
      <c r="I48" s="281"/>
      <c r="J48" s="281"/>
      <c r="K48" s="281"/>
      <c r="L48" s="281"/>
      <c r="M48" s="281"/>
      <c r="N48" s="281"/>
      <c r="O48" s="281"/>
      <c r="P48" s="281"/>
      <c r="Q48" s="281"/>
      <c r="R48" s="282"/>
      <c r="S48" s="61"/>
      <c r="T48" s="36">
        <v>34</v>
      </c>
      <c r="U48" s="32"/>
      <c r="V48" s="32"/>
      <c r="W48" s="32"/>
      <c r="X48" s="32"/>
      <c r="Y48" s="38"/>
      <c r="Z48" s="34"/>
    </row>
    <row r="49" spans="1:26" ht="18.95" customHeight="1" x14ac:dyDescent="0.25">
      <c r="A49" s="278"/>
      <c r="B49" s="228"/>
      <c r="C49" s="280" t="s">
        <v>77</v>
      </c>
      <c r="D49" s="281"/>
      <c r="E49" s="281"/>
      <c r="F49" s="281"/>
      <c r="G49" s="281"/>
      <c r="H49" s="281"/>
      <c r="I49" s="281"/>
      <c r="J49" s="281"/>
      <c r="K49" s="281"/>
      <c r="L49" s="281"/>
      <c r="M49" s="281"/>
      <c r="N49" s="281"/>
      <c r="O49" s="281"/>
      <c r="P49" s="281"/>
      <c r="Q49" s="281"/>
      <c r="R49" s="282"/>
      <c r="S49" s="61"/>
      <c r="T49" s="36">
        <v>35</v>
      </c>
      <c r="U49" s="32"/>
      <c r="V49" s="32"/>
      <c r="W49" s="32"/>
      <c r="X49" s="32"/>
      <c r="Y49" s="38"/>
      <c r="Z49" s="34"/>
    </row>
    <row r="50" spans="1:26" ht="18.95" customHeight="1" thickBot="1" x14ac:dyDescent="0.3">
      <c r="A50" s="279"/>
      <c r="B50" s="235"/>
      <c r="C50" s="287" t="s">
        <v>78</v>
      </c>
      <c r="D50" s="288"/>
      <c r="E50" s="288"/>
      <c r="F50" s="288"/>
      <c r="G50" s="288"/>
      <c r="H50" s="288"/>
      <c r="I50" s="288"/>
      <c r="J50" s="288"/>
      <c r="K50" s="288"/>
      <c r="L50" s="288"/>
      <c r="M50" s="288"/>
      <c r="N50" s="288"/>
      <c r="O50" s="288"/>
      <c r="P50" s="288"/>
      <c r="Q50" s="288"/>
      <c r="R50" s="289"/>
      <c r="S50" s="66" t="e">
        <f>S46-S47-S48+S49</f>
        <v>#REF!</v>
      </c>
      <c r="T50" s="39">
        <v>36</v>
      </c>
      <c r="U50" s="32"/>
      <c r="V50" s="32"/>
      <c r="W50" s="32"/>
      <c r="X50" s="32"/>
      <c r="Y50" s="38"/>
      <c r="Z50" s="34"/>
    </row>
    <row r="51" spans="1:26" ht="12.75" customHeight="1" x14ac:dyDescent="0.25">
      <c r="A51" s="44"/>
      <c r="B51" s="44"/>
      <c r="C51" s="44"/>
      <c r="D51" s="44"/>
      <c r="E51" s="44"/>
      <c r="F51" s="44"/>
      <c r="G51" s="44"/>
      <c r="H51" s="44"/>
      <c r="I51" s="44"/>
      <c r="J51" s="44"/>
      <c r="K51" s="44"/>
      <c r="L51" s="44"/>
      <c r="M51" s="44"/>
      <c r="N51" s="44"/>
      <c r="O51" s="44"/>
      <c r="P51" s="44"/>
      <c r="Q51" s="44"/>
      <c r="R51" s="44"/>
      <c r="S51" s="44"/>
      <c r="T51" s="44"/>
      <c r="U51" s="28"/>
      <c r="V51" s="28"/>
      <c r="W51" s="28"/>
      <c r="X51" s="28"/>
    </row>
    <row r="52" spans="1:26" ht="23.25" x14ac:dyDescent="0.35">
      <c r="A52" s="28"/>
      <c r="B52" s="28"/>
      <c r="C52" s="28"/>
      <c r="D52" s="28"/>
      <c r="E52" s="28"/>
      <c r="F52" s="28"/>
      <c r="G52" s="28"/>
      <c r="H52" s="28"/>
      <c r="I52" s="28"/>
      <c r="J52" s="28"/>
      <c r="K52" s="28"/>
      <c r="L52" s="28"/>
      <c r="M52" s="28"/>
      <c r="N52" s="28"/>
      <c r="O52" s="28"/>
      <c r="P52" s="28"/>
      <c r="Q52" s="45"/>
      <c r="R52" s="28"/>
      <c r="S52" s="46">
        <f>IF(Hoja4!A23&gt;Hoja2!A44,1,0)</f>
        <v>1</v>
      </c>
      <c r="T52" s="28"/>
      <c r="U52" s="28"/>
      <c r="V52" s="28"/>
      <c r="W52" s="28"/>
      <c r="X52" s="28"/>
    </row>
    <row r="53" spans="1:26" ht="23.25" x14ac:dyDescent="0.35">
      <c r="A53" s="28"/>
      <c r="B53" s="28"/>
      <c r="C53" s="28"/>
      <c r="D53" s="28"/>
      <c r="E53" s="28"/>
      <c r="F53" s="28"/>
      <c r="G53" s="28"/>
      <c r="H53" s="28"/>
      <c r="I53" s="28"/>
      <c r="J53" s="28"/>
      <c r="K53" s="28"/>
      <c r="L53" s="28"/>
      <c r="M53" s="28"/>
      <c r="N53" s="28"/>
      <c r="O53" s="28"/>
      <c r="P53" s="28"/>
      <c r="Q53" s="45"/>
      <c r="R53" s="28"/>
      <c r="S53" s="47"/>
      <c r="T53" s="28"/>
      <c r="U53" s="28"/>
      <c r="V53" s="28"/>
      <c r="W53" s="28"/>
      <c r="X53" s="28"/>
    </row>
    <row r="54" spans="1:26" hidden="1" x14ac:dyDescent="0.2">
      <c r="A54" s="28"/>
      <c r="B54" s="28"/>
      <c r="C54" s="28"/>
      <c r="D54" s="28"/>
      <c r="E54" s="28"/>
      <c r="F54" s="28"/>
      <c r="G54" s="28"/>
      <c r="H54" s="28"/>
      <c r="I54" s="28"/>
      <c r="J54" s="28"/>
      <c r="K54" s="28"/>
      <c r="L54" s="28"/>
      <c r="M54" s="28"/>
      <c r="N54" s="28"/>
      <c r="O54" s="28"/>
      <c r="P54" s="28"/>
      <c r="Q54" s="28"/>
      <c r="R54" s="28"/>
      <c r="S54" s="28"/>
      <c r="T54" s="28"/>
      <c r="U54" s="28" t="s">
        <v>653</v>
      </c>
      <c r="V54" s="28"/>
      <c r="W54" s="28"/>
      <c r="X54" s="28"/>
    </row>
    <row r="55" spans="1:26" hidden="1" x14ac:dyDescent="0.2">
      <c r="A55" s="28"/>
      <c r="B55" s="28"/>
      <c r="C55" s="28"/>
      <c r="D55" s="28"/>
      <c r="E55" s="28"/>
      <c r="F55" s="28"/>
      <c r="G55" s="28"/>
      <c r="H55" s="28"/>
      <c r="I55" s="28"/>
      <c r="J55" s="28"/>
      <c r="K55" s="28"/>
      <c r="L55" s="28"/>
      <c r="M55" s="28"/>
      <c r="N55" s="28"/>
      <c r="O55" s="28"/>
      <c r="P55" s="28"/>
      <c r="Q55" s="28"/>
      <c r="R55" s="28"/>
      <c r="S55" s="28"/>
      <c r="T55" s="28"/>
      <c r="U55" s="28" t="s">
        <v>654</v>
      </c>
      <c r="V55" s="28"/>
      <c r="W55" s="28"/>
      <c r="X55" s="28"/>
    </row>
    <row r="56" spans="1:26" hidden="1" x14ac:dyDescent="0.2">
      <c r="A56" s="28"/>
      <c r="B56" s="28"/>
      <c r="C56" s="28"/>
      <c r="D56" s="28"/>
      <c r="E56" s="28"/>
      <c r="F56" s="28"/>
      <c r="G56" s="28"/>
      <c r="H56" s="28"/>
      <c r="I56" s="28"/>
      <c r="J56" s="28"/>
      <c r="K56" s="28"/>
      <c r="L56" s="28"/>
      <c r="M56" s="28"/>
      <c r="N56" s="28"/>
      <c r="O56" s="28"/>
      <c r="P56" s="28"/>
      <c r="Q56" s="28"/>
      <c r="R56" s="28"/>
      <c r="S56" s="28"/>
      <c r="T56" s="28"/>
      <c r="U56" s="28" t="s">
        <v>655</v>
      </c>
      <c r="V56" s="28"/>
      <c r="W56" s="28"/>
      <c r="X56" s="28"/>
    </row>
    <row r="57" spans="1:26" hidden="1" x14ac:dyDescent="0.2">
      <c r="A57" s="28"/>
      <c r="B57" s="28"/>
      <c r="C57" s="28"/>
      <c r="D57" s="28"/>
      <c r="E57" s="28"/>
      <c r="F57" s="28"/>
      <c r="G57" s="28"/>
      <c r="H57" s="28"/>
      <c r="I57" s="28"/>
      <c r="J57" s="28"/>
      <c r="K57" s="28"/>
      <c r="L57" s="28"/>
      <c r="M57" s="28"/>
      <c r="N57" s="28"/>
      <c r="O57" s="28"/>
      <c r="P57" s="28"/>
      <c r="Q57" s="28"/>
      <c r="R57" s="28"/>
      <c r="S57" s="28"/>
      <c r="T57" s="28"/>
      <c r="U57" s="28" t="s">
        <v>656</v>
      </c>
      <c r="V57" s="28"/>
      <c r="W57" s="28"/>
      <c r="X57" s="28"/>
    </row>
    <row r="58" spans="1:26" hidden="1" x14ac:dyDescent="0.2">
      <c r="A58" s="28"/>
      <c r="B58" s="28"/>
      <c r="C58" s="28"/>
      <c r="D58" s="28"/>
      <c r="E58" s="28"/>
      <c r="F58" s="28"/>
      <c r="G58" s="28"/>
      <c r="H58" s="28"/>
      <c r="I58" s="28"/>
      <c r="J58" s="28"/>
      <c r="K58" s="28"/>
      <c r="L58" s="28"/>
      <c r="M58" s="28"/>
      <c r="N58" s="28"/>
      <c r="O58" s="28"/>
      <c r="P58" s="28"/>
      <c r="Q58" s="28"/>
      <c r="R58" s="28"/>
      <c r="S58" s="28"/>
      <c r="T58" s="28"/>
      <c r="U58" s="28" t="s">
        <v>657</v>
      </c>
      <c r="V58" s="28"/>
      <c r="W58" s="28"/>
      <c r="X58" s="28"/>
    </row>
    <row r="59" spans="1:26" hidden="1" x14ac:dyDescent="0.2">
      <c r="A59" s="28"/>
      <c r="B59" s="28"/>
      <c r="C59" s="28"/>
      <c r="D59" s="28"/>
      <c r="E59" s="28"/>
      <c r="F59" s="28"/>
      <c r="G59" s="28"/>
      <c r="H59" s="28"/>
      <c r="I59" s="28"/>
      <c r="J59" s="28"/>
      <c r="K59" s="28"/>
      <c r="L59" s="28"/>
      <c r="M59" s="28"/>
      <c r="N59" s="28"/>
      <c r="O59" s="28"/>
      <c r="P59" s="28"/>
      <c r="Q59" s="28"/>
      <c r="R59" s="28"/>
      <c r="S59" s="28"/>
      <c r="T59" s="28"/>
      <c r="U59" s="28" t="s">
        <v>658</v>
      </c>
      <c r="V59" s="28"/>
      <c r="W59" s="28"/>
      <c r="X59" s="28"/>
    </row>
    <row r="60" spans="1:26" hidden="1" x14ac:dyDescent="0.2">
      <c r="A60" s="28"/>
      <c r="B60" s="28"/>
      <c r="C60" s="28"/>
      <c r="D60" s="28"/>
      <c r="E60" s="28"/>
      <c r="F60" s="28"/>
      <c r="G60" s="28"/>
      <c r="H60" s="28"/>
      <c r="I60" s="28"/>
      <c r="J60" s="28"/>
      <c r="K60" s="28"/>
      <c r="L60" s="28"/>
      <c r="M60" s="28"/>
      <c r="N60" s="28"/>
      <c r="O60" s="28"/>
      <c r="P60" s="28"/>
      <c r="Q60" s="28"/>
      <c r="R60" s="28"/>
      <c r="S60" s="28"/>
      <c r="T60" s="28"/>
      <c r="U60" s="28" t="s">
        <v>659</v>
      </c>
      <c r="V60" s="28"/>
      <c r="W60" s="28"/>
      <c r="X60" s="28"/>
    </row>
    <row r="61" spans="1:26" hidden="1" x14ac:dyDescent="0.2">
      <c r="A61" s="28"/>
      <c r="B61" s="28"/>
      <c r="C61" s="28"/>
      <c r="D61" s="28"/>
      <c r="E61" s="28"/>
      <c r="F61" s="28"/>
      <c r="G61" s="28"/>
      <c r="H61" s="28"/>
      <c r="I61" s="28"/>
      <c r="J61" s="28"/>
      <c r="K61" s="28"/>
      <c r="L61" s="28"/>
      <c r="M61" s="28"/>
      <c r="N61" s="28"/>
      <c r="O61" s="28"/>
      <c r="P61" s="28"/>
      <c r="Q61" s="28"/>
      <c r="R61" s="28"/>
      <c r="S61" s="28"/>
      <c r="T61" s="28"/>
      <c r="U61" s="28" t="s">
        <v>660</v>
      </c>
      <c r="V61" s="28"/>
      <c r="W61" s="28"/>
      <c r="X61" s="28"/>
    </row>
    <row r="62" spans="1:26" hidden="1" x14ac:dyDescent="0.2">
      <c r="A62" s="28"/>
      <c r="B62" s="28"/>
      <c r="C62" s="28"/>
      <c r="D62" s="28"/>
      <c r="E62" s="28"/>
      <c r="F62" s="28"/>
      <c r="G62" s="28"/>
      <c r="H62" s="28"/>
      <c r="I62" s="28"/>
      <c r="J62" s="28"/>
      <c r="K62" s="28"/>
      <c r="L62" s="28"/>
      <c r="M62" s="28"/>
      <c r="N62" s="28"/>
      <c r="O62" s="28"/>
      <c r="P62" s="28"/>
      <c r="Q62" s="28"/>
      <c r="R62" s="28"/>
      <c r="S62" s="28"/>
      <c r="T62" s="28"/>
      <c r="U62" s="28" t="s">
        <v>661</v>
      </c>
      <c r="V62" s="28"/>
      <c r="W62" s="28"/>
      <c r="X62" s="28"/>
    </row>
    <row r="63" spans="1:26" hidden="1" x14ac:dyDescent="0.2">
      <c r="A63" s="28"/>
      <c r="B63" s="28"/>
      <c r="C63" s="28"/>
      <c r="D63" s="28"/>
      <c r="E63" s="28"/>
      <c r="F63" s="28"/>
      <c r="G63" s="28"/>
      <c r="H63" s="28"/>
      <c r="I63" s="28"/>
      <c r="J63" s="28"/>
      <c r="K63" s="28"/>
      <c r="L63" s="28"/>
      <c r="M63" s="28"/>
      <c r="N63" s="28"/>
      <c r="O63" s="28"/>
      <c r="P63" s="28"/>
      <c r="Q63" s="28"/>
      <c r="R63" s="28"/>
      <c r="S63" s="28"/>
      <c r="T63" s="28"/>
      <c r="U63" s="28" t="s">
        <v>662</v>
      </c>
      <c r="V63" s="28"/>
      <c r="W63" s="28"/>
      <c r="X63" s="28"/>
    </row>
    <row r="64" spans="1:26" hidden="1" x14ac:dyDescent="0.2">
      <c r="A64" s="28"/>
      <c r="B64" s="28"/>
      <c r="C64" s="28"/>
      <c r="D64" s="28"/>
      <c r="E64" s="28"/>
      <c r="F64" s="28"/>
      <c r="G64" s="28"/>
      <c r="H64" s="28"/>
      <c r="I64" s="28"/>
      <c r="J64" s="28"/>
      <c r="K64" s="28"/>
      <c r="L64" s="28"/>
      <c r="M64" s="28"/>
      <c r="N64" s="28"/>
      <c r="O64" s="28"/>
      <c r="P64" s="28"/>
      <c r="Q64" s="28"/>
      <c r="R64" s="28"/>
      <c r="S64" s="28"/>
      <c r="T64" s="28"/>
      <c r="U64" s="28" t="s">
        <v>663</v>
      </c>
      <c r="V64" s="28"/>
      <c r="W64" s="28"/>
      <c r="X64" s="28"/>
    </row>
    <row r="65" spans="1:24" hidden="1" x14ac:dyDescent="0.2">
      <c r="A65" s="28"/>
      <c r="B65" s="28"/>
      <c r="C65" s="28"/>
      <c r="D65" s="28"/>
      <c r="E65" s="28"/>
      <c r="F65" s="28"/>
      <c r="G65" s="28"/>
      <c r="H65" s="28"/>
      <c r="I65" s="28"/>
      <c r="J65" s="28"/>
      <c r="K65" s="28"/>
      <c r="L65" s="28"/>
      <c r="M65" s="28"/>
      <c r="N65" s="28"/>
      <c r="O65" s="28"/>
      <c r="P65" s="28"/>
      <c r="Q65" s="28"/>
      <c r="R65" s="28"/>
      <c r="S65" s="28"/>
      <c r="T65" s="28"/>
      <c r="U65" s="28" t="s">
        <v>664</v>
      </c>
      <c r="V65" s="28"/>
      <c r="W65" s="28"/>
      <c r="X65" s="28"/>
    </row>
    <row r="66" spans="1:24" hidden="1" x14ac:dyDescent="0.2">
      <c r="A66" s="28"/>
      <c r="B66" s="28"/>
      <c r="C66" s="28"/>
      <c r="D66" s="28"/>
      <c r="E66" s="28"/>
      <c r="F66" s="28"/>
      <c r="G66" s="28"/>
      <c r="H66" s="28"/>
      <c r="I66" s="28"/>
      <c r="J66" s="28"/>
      <c r="K66" s="28"/>
      <c r="L66" s="28"/>
      <c r="M66" s="28"/>
      <c r="N66" s="28"/>
      <c r="O66" s="28"/>
      <c r="P66" s="28"/>
      <c r="Q66" s="28"/>
      <c r="R66" s="28"/>
      <c r="S66" s="28"/>
      <c r="T66" s="28"/>
      <c r="U66" s="28" t="s">
        <v>665</v>
      </c>
      <c r="V66" s="28"/>
      <c r="W66" s="28"/>
      <c r="X66" s="28"/>
    </row>
    <row r="67" spans="1:24" hidden="1" x14ac:dyDescent="0.2">
      <c r="A67" s="28"/>
      <c r="B67" s="28"/>
      <c r="C67" s="28"/>
      <c r="D67" s="28"/>
      <c r="E67" s="28"/>
      <c r="F67" s="28"/>
      <c r="G67" s="28"/>
      <c r="H67" s="28"/>
      <c r="I67" s="28"/>
      <c r="J67" s="28"/>
      <c r="K67" s="28"/>
      <c r="L67" s="28"/>
      <c r="M67" s="28"/>
      <c r="N67" s="28"/>
      <c r="O67" s="28"/>
      <c r="P67" s="28"/>
      <c r="Q67" s="28"/>
      <c r="R67" s="28"/>
      <c r="S67" s="28"/>
      <c r="T67" s="28"/>
      <c r="U67" s="28" t="s">
        <v>666</v>
      </c>
      <c r="V67" s="28"/>
      <c r="W67" s="28"/>
      <c r="X67" s="28"/>
    </row>
    <row r="68" spans="1:24" hidden="1" x14ac:dyDescent="0.2">
      <c r="A68" s="28"/>
      <c r="B68" s="28"/>
      <c r="C68" s="28"/>
      <c r="D68" s="28"/>
      <c r="E68" s="28"/>
      <c r="F68" s="28"/>
      <c r="G68" s="28"/>
      <c r="H68" s="28"/>
      <c r="I68" s="28"/>
      <c r="J68" s="28"/>
      <c r="K68" s="28"/>
      <c r="L68" s="28"/>
      <c r="M68" s="28"/>
      <c r="N68" s="28"/>
      <c r="O68" s="28"/>
      <c r="P68" s="28"/>
      <c r="Q68" s="28"/>
      <c r="R68" s="28"/>
      <c r="S68" s="28"/>
      <c r="T68" s="28"/>
      <c r="U68" s="28" t="s">
        <v>667</v>
      </c>
      <c r="V68" s="28"/>
      <c r="W68" s="28"/>
      <c r="X68" s="28"/>
    </row>
    <row r="69" spans="1:24" hidden="1" x14ac:dyDescent="0.2">
      <c r="A69" s="28"/>
      <c r="B69" s="28"/>
      <c r="C69" s="28"/>
      <c r="D69" s="28"/>
      <c r="E69" s="28"/>
      <c r="F69" s="28"/>
      <c r="G69" s="28"/>
      <c r="H69" s="28"/>
      <c r="I69" s="28"/>
      <c r="J69" s="28"/>
      <c r="K69" s="28"/>
      <c r="L69" s="28"/>
      <c r="M69" s="28"/>
      <c r="N69" s="28"/>
      <c r="O69" s="28"/>
      <c r="P69" s="28"/>
      <c r="Q69" s="28"/>
      <c r="R69" s="28"/>
      <c r="S69" s="28"/>
      <c r="T69" s="28"/>
      <c r="U69" s="28" t="s">
        <v>668</v>
      </c>
      <c r="V69" s="28"/>
      <c r="W69" s="28"/>
      <c r="X69" s="28"/>
    </row>
    <row r="70" spans="1:24" hidden="1" x14ac:dyDescent="0.2">
      <c r="A70" s="28"/>
      <c r="B70" s="28"/>
      <c r="C70" s="28"/>
      <c r="D70" s="28"/>
      <c r="E70" s="28"/>
      <c r="F70" s="28"/>
      <c r="G70" s="28"/>
      <c r="H70" s="28"/>
      <c r="I70" s="28"/>
      <c r="J70" s="28"/>
      <c r="K70" s="28"/>
      <c r="L70" s="28"/>
      <c r="M70" s="28"/>
      <c r="N70" s="28"/>
      <c r="O70" s="28"/>
      <c r="P70" s="28"/>
      <c r="Q70" s="28"/>
      <c r="R70" s="28"/>
      <c r="S70" s="28"/>
      <c r="T70" s="28"/>
      <c r="U70" s="28" t="s">
        <v>669</v>
      </c>
      <c r="V70" s="28"/>
      <c r="W70" s="28"/>
      <c r="X70" s="28"/>
    </row>
    <row r="71" spans="1:24" hidden="1" x14ac:dyDescent="0.2">
      <c r="A71" s="28"/>
      <c r="B71" s="28"/>
      <c r="C71" s="28"/>
      <c r="D71" s="28"/>
      <c r="E71" s="28"/>
      <c r="F71" s="28"/>
      <c r="G71" s="28"/>
      <c r="H71" s="28"/>
      <c r="I71" s="28"/>
      <c r="J71" s="28"/>
      <c r="K71" s="28"/>
      <c r="L71" s="28"/>
      <c r="M71" s="28"/>
      <c r="N71" s="28"/>
      <c r="O71" s="28"/>
      <c r="P71" s="28"/>
      <c r="Q71" s="28"/>
      <c r="R71" s="28"/>
      <c r="S71" s="28"/>
      <c r="T71" s="28"/>
      <c r="U71" s="28" t="s">
        <v>670</v>
      </c>
      <c r="V71" s="28"/>
      <c r="W71" s="28"/>
      <c r="X71" s="28"/>
    </row>
    <row r="72" spans="1:24" hidden="1" x14ac:dyDescent="0.2">
      <c r="A72" s="28"/>
      <c r="B72" s="28"/>
      <c r="C72" s="28"/>
      <c r="D72" s="28"/>
      <c r="E72" s="28"/>
      <c r="F72" s="28"/>
      <c r="G72" s="28"/>
      <c r="H72" s="28"/>
      <c r="I72" s="28"/>
      <c r="J72" s="28"/>
      <c r="K72" s="28"/>
      <c r="L72" s="28"/>
      <c r="M72" s="28"/>
      <c r="N72" s="28"/>
      <c r="O72" s="28"/>
      <c r="P72" s="28"/>
      <c r="Q72" s="28"/>
      <c r="R72" s="28"/>
      <c r="S72" s="28"/>
      <c r="T72" s="28"/>
      <c r="U72" s="28" t="s">
        <v>671</v>
      </c>
      <c r="V72" s="28"/>
      <c r="W72" s="28"/>
      <c r="X72" s="28"/>
    </row>
    <row r="73" spans="1:24" hidden="1" x14ac:dyDescent="0.2">
      <c r="A73" s="28"/>
      <c r="B73" s="28"/>
      <c r="C73" s="28"/>
      <c r="D73" s="28"/>
      <c r="E73" s="28"/>
      <c r="F73" s="28"/>
      <c r="G73" s="28"/>
      <c r="H73" s="28"/>
      <c r="I73" s="28"/>
      <c r="J73" s="28"/>
      <c r="K73" s="28"/>
      <c r="L73" s="28"/>
      <c r="M73" s="28"/>
      <c r="N73" s="28"/>
      <c r="O73" s="28"/>
      <c r="P73" s="28"/>
      <c r="Q73" s="28"/>
      <c r="R73" s="28"/>
      <c r="S73" s="28"/>
      <c r="T73" s="28"/>
      <c r="U73" s="28" t="s">
        <v>672</v>
      </c>
      <c r="V73" s="28"/>
      <c r="W73" s="28"/>
      <c r="X73" s="28"/>
    </row>
    <row r="74" spans="1:24" hidden="1" x14ac:dyDescent="0.2">
      <c r="A74" s="28"/>
      <c r="B74" s="28"/>
      <c r="C74" s="28"/>
      <c r="D74" s="28"/>
      <c r="E74" s="28"/>
      <c r="F74" s="28"/>
      <c r="G74" s="28"/>
      <c r="H74" s="28"/>
      <c r="I74" s="28"/>
      <c r="J74" s="28"/>
      <c r="K74" s="28"/>
      <c r="L74" s="28"/>
      <c r="M74" s="28"/>
      <c r="N74" s="28"/>
      <c r="O74" s="28"/>
      <c r="P74" s="28"/>
      <c r="Q74" s="28"/>
      <c r="R74" s="28"/>
      <c r="S74" s="28"/>
      <c r="T74" s="28"/>
      <c r="U74" s="28" t="s">
        <v>673</v>
      </c>
      <c r="V74" s="28"/>
      <c r="W74" s="28"/>
      <c r="X74" s="28"/>
    </row>
    <row r="75" spans="1:24" hidden="1" x14ac:dyDescent="0.2">
      <c r="A75" s="28"/>
      <c r="B75" s="28"/>
      <c r="C75" s="28"/>
      <c r="D75" s="28"/>
      <c r="E75" s="28"/>
      <c r="F75" s="28"/>
      <c r="G75" s="28"/>
      <c r="H75" s="28"/>
      <c r="I75" s="28"/>
      <c r="J75" s="28"/>
      <c r="K75" s="28"/>
      <c r="L75" s="28"/>
      <c r="M75" s="28"/>
      <c r="N75" s="28"/>
      <c r="O75" s="28"/>
      <c r="P75" s="28"/>
      <c r="Q75" s="28"/>
      <c r="R75" s="28"/>
      <c r="S75" s="28"/>
      <c r="T75" s="28"/>
      <c r="U75" s="28" t="s">
        <v>451</v>
      </c>
      <c r="V75" s="28"/>
      <c r="W75" s="28"/>
      <c r="X75" s="28"/>
    </row>
    <row r="76" spans="1:24" hidden="1" x14ac:dyDescent="0.2">
      <c r="A76" s="28"/>
      <c r="B76" s="28"/>
      <c r="C76" s="28"/>
      <c r="D76" s="28"/>
      <c r="E76" s="28"/>
      <c r="F76" s="28"/>
      <c r="G76" s="28"/>
      <c r="H76" s="28"/>
      <c r="I76" s="28"/>
      <c r="J76" s="28"/>
      <c r="K76" s="28"/>
      <c r="L76" s="28"/>
      <c r="M76" s="28"/>
      <c r="N76" s="28"/>
      <c r="O76" s="28"/>
      <c r="P76" s="28"/>
      <c r="Q76" s="28"/>
      <c r="R76" s="28"/>
      <c r="S76" s="28"/>
      <c r="T76" s="28"/>
      <c r="U76" s="28" t="s">
        <v>452</v>
      </c>
      <c r="V76" s="28"/>
      <c r="W76" s="28"/>
      <c r="X76" s="28"/>
    </row>
    <row r="77" spans="1:24" hidden="1" x14ac:dyDescent="0.2">
      <c r="A77" s="28"/>
      <c r="B77" s="28"/>
      <c r="C77" s="28"/>
      <c r="D77" s="28"/>
      <c r="E77" s="28"/>
      <c r="F77" s="28"/>
      <c r="G77" s="28"/>
      <c r="H77" s="28"/>
      <c r="I77" s="28"/>
      <c r="J77" s="28"/>
      <c r="K77" s="28"/>
      <c r="L77" s="28"/>
      <c r="M77" s="28"/>
      <c r="N77" s="28"/>
      <c r="O77" s="28"/>
      <c r="P77" s="28"/>
      <c r="Q77" s="28"/>
      <c r="R77" s="28"/>
      <c r="S77" s="28"/>
      <c r="T77" s="28"/>
      <c r="U77" s="28" t="s">
        <v>453</v>
      </c>
      <c r="V77" s="28"/>
      <c r="W77" s="28"/>
      <c r="X77" s="28"/>
    </row>
    <row r="78" spans="1:24" hidden="1" x14ac:dyDescent="0.2">
      <c r="A78" s="28"/>
      <c r="B78" s="28"/>
      <c r="C78" s="28"/>
      <c r="D78" s="28"/>
      <c r="E78" s="28"/>
      <c r="F78" s="28"/>
      <c r="G78" s="28"/>
      <c r="H78" s="28"/>
      <c r="I78" s="28"/>
      <c r="J78" s="28"/>
      <c r="K78" s="28"/>
      <c r="L78" s="28"/>
      <c r="M78" s="28"/>
      <c r="N78" s="28"/>
      <c r="O78" s="28"/>
      <c r="P78" s="28"/>
      <c r="Q78" s="28"/>
      <c r="R78" s="28"/>
      <c r="S78" s="28"/>
      <c r="T78" s="28"/>
      <c r="U78" s="28" t="s">
        <v>611</v>
      </c>
      <c r="V78" s="28"/>
      <c r="W78" s="28"/>
      <c r="X78" s="28"/>
    </row>
    <row r="79" spans="1:24" hidden="1" x14ac:dyDescent="0.2">
      <c r="A79" s="28"/>
      <c r="B79" s="28"/>
      <c r="C79" s="28"/>
      <c r="D79" s="28"/>
      <c r="E79" s="28"/>
      <c r="F79" s="28"/>
      <c r="G79" s="28"/>
      <c r="H79" s="28"/>
      <c r="I79" s="28"/>
      <c r="J79" s="28"/>
      <c r="K79" s="28"/>
      <c r="L79" s="28"/>
      <c r="M79" s="28"/>
      <c r="N79" s="28"/>
      <c r="O79" s="28"/>
      <c r="P79" s="28"/>
      <c r="Q79" s="28"/>
      <c r="R79" s="28"/>
      <c r="S79" s="28"/>
      <c r="T79" s="28"/>
      <c r="U79" s="28" t="s">
        <v>454</v>
      </c>
      <c r="V79" s="28"/>
      <c r="W79" s="28"/>
      <c r="X79" s="28"/>
    </row>
    <row r="80" spans="1:24" hidden="1" x14ac:dyDescent="0.2">
      <c r="A80" s="28"/>
      <c r="B80" s="28"/>
      <c r="C80" s="28"/>
      <c r="D80" s="28"/>
      <c r="E80" s="28"/>
      <c r="F80" s="28"/>
      <c r="G80" s="28"/>
      <c r="H80" s="28"/>
      <c r="I80" s="28"/>
      <c r="J80" s="28"/>
      <c r="K80" s="28"/>
      <c r="L80" s="28"/>
      <c r="M80" s="28"/>
      <c r="N80" s="28"/>
      <c r="O80" s="28"/>
      <c r="P80" s="28"/>
      <c r="Q80" s="28"/>
      <c r="R80" s="28"/>
      <c r="S80" s="28"/>
      <c r="T80" s="28"/>
      <c r="U80" s="28" t="s">
        <v>612</v>
      </c>
      <c r="V80" s="28"/>
      <c r="W80" s="28"/>
      <c r="X80" s="28"/>
    </row>
    <row r="81" spans="1:24" hidden="1" x14ac:dyDescent="0.2">
      <c r="A81" s="28"/>
      <c r="B81" s="28"/>
      <c r="C81" s="28"/>
      <c r="D81" s="28"/>
      <c r="E81" s="28"/>
      <c r="F81" s="28"/>
      <c r="G81" s="28"/>
      <c r="H81" s="28"/>
      <c r="I81" s="28"/>
      <c r="J81" s="28"/>
      <c r="K81" s="28"/>
      <c r="L81" s="28"/>
      <c r="M81" s="28"/>
      <c r="N81" s="28"/>
      <c r="O81" s="28"/>
      <c r="P81" s="28"/>
      <c r="Q81" s="28"/>
      <c r="R81" s="28"/>
      <c r="S81" s="28"/>
      <c r="T81" s="28"/>
      <c r="U81" s="28" t="s">
        <v>455</v>
      </c>
      <c r="V81" s="28"/>
      <c r="W81" s="28"/>
      <c r="X81" s="28"/>
    </row>
    <row r="82" spans="1:24" hidden="1" x14ac:dyDescent="0.2">
      <c r="A82" s="28"/>
      <c r="B82" s="28"/>
      <c r="C82" s="28"/>
      <c r="D82" s="28"/>
      <c r="E82" s="28"/>
      <c r="F82" s="28"/>
      <c r="G82" s="28"/>
      <c r="H82" s="28"/>
      <c r="I82" s="28"/>
      <c r="J82" s="28"/>
      <c r="K82" s="28"/>
      <c r="L82" s="28"/>
      <c r="M82" s="28"/>
      <c r="N82" s="28"/>
      <c r="O82" s="28"/>
      <c r="P82" s="28"/>
      <c r="Q82" s="28"/>
      <c r="R82" s="28"/>
      <c r="S82" s="28"/>
      <c r="T82" s="28"/>
      <c r="U82" s="28" t="s">
        <v>456</v>
      </c>
      <c r="V82" s="28"/>
      <c r="W82" s="28"/>
      <c r="X82" s="28"/>
    </row>
    <row r="83" spans="1:24" hidden="1" x14ac:dyDescent="0.2">
      <c r="A83" s="28"/>
      <c r="B83" s="28"/>
      <c r="C83" s="28"/>
      <c r="D83" s="28"/>
      <c r="E83" s="28"/>
      <c r="F83" s="28"/>
      <c r="G83" s="28"/>
      <c r="H83" s="28"/>
      <c r="I83" s="28"/>
      <c r="J83" s="28"/>
      <c r="K83" s="28"/>
      <c r="L83" s="28"/>
      <c r="M83" s="28"/>
      <c r="N83" s="28"/>
      <c r="O83" s="28"/>
      <c r="P83" s="28"/>
      <c r="Q83" s="28"/>
      <c r="R83" s="28"/>
      <c r="S83" s="28"/>
      <c r="T83" s="28"/>
      <c r="U83" s="28" t="s">
        <v>457</v>
      </c>
      <c r="V83" s="28"/>
      <c r="W83" s="28"/>
      <c r="X83" s="28"/>
    </row>
    <row r="84" spans="1:24" hidden="1" x14ac:dyDescent="0.2">
      <c r="A84" s="28"/>
      <c r="B84" s="28"/>
      <c r="C84" s="28"/>
      <c r="D84" s="28"/>
      <c r="E84" s="28"/>
      <c r="F84" s="28"/>
      <c r="G84" s="28"/>
      <c r="H84" s="28"/>
      <c r="I84" s="28"/>
      <c r="J84" s="28"/>
      <c r="K84" s="28"/>
      <c r="L84" s="28"/>
      <c r="M84" s="28"/>
      <c r="N84" s="28"/>
      <c r="O84" s="28"/>
      <c r="P84" s="28"/>
      <c r="Q84" s="28"/>
      <c r="R84" s="28"/>
      <c r="S84" s="28"/>
      <c r="T84" s="28"/>
      <c r="U84" s="28" t="s">
        <v>458</v>
      </c>
      <c r="V84" s="28"/>
      <c r="W84" s="28"/>
      <c r="X84" s="28"/>
    </row>
    <row r="85" spans="1:24" hidden="1" x14ac:dyDescent="0.2">
      <c r="A85" s="28"/>
      <c r="B85" s="28"/>
      <c r="C85" s="28"/>
      <c r="D85" s="28"/>
      <c r="E85" s="28"/>
      <c r="F85" s="28"/>
      <c r="G85" s="28"/>
      <c r="H85" s="28"/>
      <c r="I85" s="28"/>
      <c r="J85" s="28"/>
      <c r="K85" s="28"/>
      <c r="L85" s="28"/>
      <c r="M85" s="28"/>
      <c r="N85" s="28"/>
      <c r="O85" s="28"/>
      <c r="P85" s="28"/>
      <c r="Q85" s="28"/>
      <c r="R85" s="28"/>
      <c r="S85" s="28"/>
      <c r="T85" s="28"/>
      <c r="U85" s="28" t="s">
        <v>459</v>
      </c>
      <c r="V85" s="28"/>
      <c r="W85" s="28"/>
      <c r="X85" s="28"/>
    </row>
    <row r="86" spans="1:24" hidden="1" x14ac:dyDescent="0.2">
      <c r="A86" s="28"/>
      <c r="B86" s="28"/>
      <c r="C86" s="28"/>
      <c r="D86" s="28"/>
      <c r="E86" s="28"/>
      <c r="F86" s="28"/>
      <c r="G86" s="28"/>
      <c r="H86" s="28"/>
      <c r="I86" s="28"/>
      <c r="J86" s="28"/>
      <c r="K86" s="28"/>
      <c r="L86" s="28"/>
      <c r="M86" s="28"/>
      <c r="N86" s="28"/>
      <c r="O86" s="28"/>
      <c r="P86" s="28"/>
      <c r="Q86" s="28"/>
      <c r="R86" s="28"/>
      <c r="S86" s="28"/>
      <c r="T86" s="28"/>
      <c r="U86" s="28" t="s">
        <v>460</v>
      </c>
      <c r="V86" s="28"/>
      <c r="W86" s="28"/>
      <c r="X86" s="28"/>
    </row>
    <row r="87" spans="1:24" hidden="1" x14ac:dyDescent="0.2">
      <c r="A87" s="28"/>
      <c r="B87" s="28"/>
      <c r="C87" s="28"/>
      <c r="D87" s="28"/>
      <c r="E87" s="28"/>
      <c r="F87" s="28"/>
      <c r="G87" s="28"/>
      <c r="H87" s="28"/>
      <c r="I87" s="28"/>
      <c r="J87" s="28"/>
      <c r="K87" s="28"/>
      <c r="L87" s="28"/>
      <c r="M87" s="28"/>
      <c r="N87" s="28"/>
      <c r="O87" s="28"/>
      <c r="P87" s="28"/>
      <c r="Q87" s="28"/>
      <c r="R87" s="28"/>
      <c r="S87" s="28"/>
      <c r="T87" s="28"/>
      <c r="U87" s="28" t="s">
        <v>461</v>
      </c>
      <c r="V87" s="28"/>
      <c r="W87" s="28"/>
      <c r="X87" s="28"/>
    </row>
    <row r="88" spans="1:24" hidden="1" x14ac:dyDescent="0.2">
      <c r="A88" s="28"/>
      <c r="B88" s="28"/>
      <c r="C88" s="28"/>
      <c r="D88" s="28"/>
      <c r="E88" s="28"/>
      <c r="F88" s="28"/>
      <c r="G88" s="28"/>
      <c r="H88" s="28"/>
      <c r="I88" s="28"/>
      <c r="J88" s="28"/>
      <c r="K88" s="28"/>
      <c r="L88" s="28"/>
      <c r="M88" s="28"/>
      <c r="N88" s="28"/>
      <c r="O88" s="28"/>
      <c r="P88" s="28"/>
      <c r="Q88" s="28"/>
      <c r="R88" s="28"/>
      <c r="S88" s="28"/>
      <c r="T88" s="28"/>
      <c r="U88" s="28" t="s">
        <v>462</v>
      </c>
      <c r="V88" s="28"/>
      <c r="W88" s="28"/>
      <c r="X88" s="28"/>
    </row>
    <row r="89" spans="1:24" hidden="1" x14ac:dyDescent="0.2">
      <c r="A89" s="28"/>
      <c r="B89" s="28"/>
      <c r="C89" s="28"/>
      <c r="D89" s="28"/>
      <c r="E89" s="28"/>
      <c r="F89" s="28"/>
      <c r="G89" s="28"/>
      <c r="H89" s="28"/>
      <c r="I89" s="28"/>
      <c r="J89" s="28"/>
      <c r="K89" s="28"/>
      <c r="L89" s="28"/>
      <c r="M89" s="28"/>
      <c r="N89" s="28"/>
      <c r="O89" s="28"/>
      <c r="P89" s="28"/>
      <c r="Q89" s="28"/>
      <c r="R89" s="28"/>
      <c r="S89" s="28"/>
      <c r="T89" s="28"/>
      <c r="U89" s="28" t="s">
        <v>463</v>
      </c>
      <c r="V89" s="28"/>
      <c r="W89" s="28"/>
      <c r="X89" s="28"/>
    </row>
    <row r="90" spans="1:24" hidden="1" x14ac:dyDescent="0.2">
      <c r="A90" s="28"/>
      <c r="B90" s="28"/>
      <c r="C90" s="28"/>
      <c r="D90" s="28"/>
      <c r="E90" s="28"/>
      <c r="F90" s="28"/>
      <c r="G90" s="28"/>
      <c r="H90" s="28"/>
      <c r="I90" s="28"/>
      <c r="J90" s="28"/>
      <c r="K90" s="28"/>
      <c r="L90" s="28"/>
      <c r="M90" s="28"/>
      <c r="N90" s="28"/>
      <c r="O90" s="28"/>
      <c r="P90" s="28"/>
      <c r="Q90" s="28"/>
      <c r="R90" s="28"/>
      <c r="S90" s="28"/>
      <c r="T90" s="28"/>
      <c r="U90" s="28" t="s">
        <v>464</v>
      </c>
      <c r="V90" s="28"/>
      <c r="W90" s="28"/>
      <c r="X90" s="28"/>
    </row>
    <row r="91" spans="1:24" hidden="1" x14ac:dyDescent="0.2">
      <c r="A91" s="28"/>
      <c r="B91" s="28"/>
      <c r="C91" s="28"/>
      <c r="D91" s="28"/>
      <c r="E91" s="28"/>
      <c r="F91" s="28"/>
      <c r="G91" s="28"/>
      <c r="H91" s="28"/>
      <c r="I91" s="28"/>
      <c r="J91" s="28"/>
      <c r="K91" s="28"/>
      <c r="L91" s="28"/>
      <c r="M91" s="28"/>
      <c r="N91" s="28"/>
      <c r="O91" s="28"/>
      <c r="P91" s="28"/>
      <c r="Q91" s="28"/>
      <c r="R91" s="28"/>
      <c r="S91" s="28"/>
      <c r="T91" s="28"/>
      <c r="U91" s="28" t="s">
        <v>465</v>
      </c>
      <c r="V91" s="28"/>
      <c r="W91" s="28"/>
      <c r="X91" s="28"/>
    </row>
    <row r="92" spans="1:24" hidden="1" x14ac:dyDescent="0.2">
      <c r="A92" s="28"/>
      <c r="B92" s="28"/>
      <c r="C92" s="28"/>
      <c r="D92" s="28"/>
      <c r="E92" s="28"/>
      <c r="F92" s="28"/>
      <c r="G92" s="28"/>
      <c r="H92" s="28"/>
      <c r="I92" s="28"/>
      <c r="J92" s="28"/>
      <c r="K92" s="28"/>
      <c r="L92" s="28"/>
      <c r="M92" s="28"/>
      <c r="N92" s="28"/>
      <c r="O92" s="28"/>
      <c r="P92" s="28"/>
      <c r="Q92" s="28"/>
      <c r="R92" s="28"/>
      <c r="S92" s="28"/>
      <c r="T92" s="28"/>
      <c r="U92" s="28" t="s">
        <v>466</v>
      </c>
      <c r="V92" s="28"/>
      <c r="W92" s="28"/>
      <c r="X92" s="28"/>
    </row>
    <row r="93" spans="1:24" hidden="1" x14ac:dyDescent="0.2">
      <c r="A93" s="28"/>
      <c r="B93" s="28"/>
      <c r="C93" s="28"/>
      <c r="D93" s="28"/>
      <c r="E93" s="28"/>
      <c r="F93" s="28"/>
      <c r="G93" s="28"/>
      <c r="H93" s="28"/>
      <c r="I93" s="28"/>
      <c r="J93" s="28"/>
      <c r="K93" s="28"/>
      <c r="L93" s="28"/>
      <c r="M93" s="28"/>
      <c r="N93" s="28"/>
      <c r="O93" s="28"/>
      <c r="P93" s="28"/>
      <c r="Q93" s="28"/>
      <c r="R93" s="28"/>
      <c r="S93" s="28"/>
      <c r="T93" s="28"/>
      <c r="U93" s="28" t="s">
        <v>467</v>
      </c>
      <c r="V93" s="28"/>
      <c r="W93" s="28"/>
      <c r="X93" s="28"/>
    </row>
    <row r="94" spans="1:24" hidden="1" x14ac:dyDescent="0.2">
      <c r="A94" s="28"/>
      <c r="B94" s="28"/>
      <c r="C94" s="28"/>
      <c r="D94" s="28"/>
      <c r="E94" s="28"/>
      <c r="F94" s="28"/>
      <c r="G94" s="28"/>
      <c r="H94" s="28"/>
      <c r="I94" s="28"/>
      <c r="J94" s="28"/>
      <c r="K94" s="28"/>
      <c r="L94" s="28"/>
      <c r="M94" s="28"/>
      <c r="N94" s="28"/>
      <c r="O94" s="28"/>
      <c r="P94" s="28"/>
      <c r="Q94" s="28"/>
      <c r="R94" s="28"/>
      <c r="S94" s="28"/>
      <c r="T94" s="28"/>
      <c r="U94" s="28" t="s">
        <v>468</v>
      </c>
      <c r="V94" s="28"/>
      <c r="W94" s="28"/>
      <c r="X94" s="28"/>
    </row>
    <row r="95" spans="1:24" hidden="1" x14ac:dyDescent="0.2">
      <c r="A95" s="28"/>
      <c r="B95" s="28"/>
      <c r="C95" s="28"/>
      <c r="D95" s="28"/>
      <c r="E95" s="28"/>
      <c r="F95" s="28"/>
      <c r="G95" s="28"/>
      <c r="H95" s="28"/>
      <c r="I95" s="28"/>
      <c r="J95" s="28"/>
      <c r="K95" s="28"/>
      <c r="L95" s="28"/>
      <c r="M95" s="28"/>
      <c r="N95" s="28"/>
      <c r="O95" s="28"/>
      <c r="P95" s="28"/>
      <c r="Q95" s="28"/>
      <c r="R95" s="28"/>
      <c r="S95" s="28"/>
      <c r="T95" s="28"/>
      <c r="U95" s="28" t="s">
        <v>469</v>
      </c>
      <c r="V95" s="28"/>
      <c r="W95" s="28"/>
      <c r="X95" s="28"/>
    </row>
    <row r="96" spans="1:24" hidden="1" x14ac:dyDescent="0.2">
      <c r="A96" s="28"/>
      <c r="B96" s="28"/>
      <c r="C96" s="28"/>
      <c r="D96" s="28"/>
      <c r="E96" s="28"/>
      <c r="F96" s="28"/>
      <c r="G96" s="28"/>
      <c r="H96" s="28"/>
      <c r="I96" s="28"/>
      <c r="J96" s="28"/>
      <c r="K96" s="28"/>
      <c r="L96" s="28"/>
      <c r="M96" s="28"/>
      <c r="N96" s="28"/>
      <c r="O96" s="28"/>
      <c r="P96" s="28"/>
      <c r="Q96" s="28"/>
      <c r="R96" s="28"/>
      <c r="S96" s="28"/>
      <c r="T96" s="28"/>
      <c r="U96" s="28" t="s">
        <v>470</v>
      </c>
      <c r="V96" s="28"/>
      <c r="W96" s="28"/>
      <c r="X96" s="28"/>
    </row>
    <row r="97" spans="1:24" hidden="1" x14ac:dyDescent="0.2">
      <c r="A97" s="28"/>
      <c r="B97" s="28"/>
      <c r="C97" s="28"/>
      <c r="D97" s="28"/>
      <c r="E97" s="28"/>
      <c r="F97" s="28"/>
      <c r="G97" s="28"/>
      <c r="H97" s="28"/>
      <c r="I97" s="28"/>
      <c r="J97" s="28"/>
      <c r="K97" s="28"/>
      <c r="L97" s="28"/>
      <c r="M97" s="28"/>
      <c r="N97" s="28"/>
      <c r="O97" s="28"/>
      <c r="P97" s="28"/>
      <c r="Q97" s="28"/>
      <c r="R97" s="28"/>
      <c r="S97" s="28"/>
      <c r="T97" s="28"/>
      <c r="U97" s="28" t="s">
        <v>613</v>
      </c>
      <c r="V97" s="28"/>
      <c r="W97" s="28"/>
      <c r="X97" s="28"/>
    </row>
    <row r="98" spans="1:24" hidden="1" x14ac:dyDescent="0.2">
      <c r="A98" s="28"/>
      <c r="B98" s="28"/>
      <c r="C98" s="28"/>
      <c r="D98" s="28"/>
      <c r="E98" s="28"/>
      <c r="F98" s="28"/>
      <c r="G98" s="28"/>
      <c r="H98" s="28"/>
      <c r="I98" s="28"/>
      <c r="J98" s="28"/>
      <c r="K98" s="28"/>
      <c r="L98" s="28"/>
      <c r="M98" s="28"/>
      <c r="N98" s="28"/>
      <c r="O98" s="28"/>
      <c r="P98" s="28"/>
      <c r="Q98" s="28"/>
      <c r="R98" s="28"/>
      <c r="S98" s="28"/>
      <c r="T98" s="28"/>
      <c r="U98" s="28" t="s">
        <v>614</v>
      </c>
      <c r="V98" s="28"/>
      <c r="W98" s="28"/>
      <c r="X98" s="28"/>
    </row>
    <row r="99" spans="1:24" hidden="1" x14ac:dyDescent="0.2">
      <c r="A99" s="28"/>
      <c r="B99" s="28"/>
      <c r="C99" s="28"/>
      <c r="D99" s="28"/>
      <c r="E99" s="28"/>
      <c r="F99" s="28"/>
      <c r="G99" s="28"/>
      <c r="H99" s="28"/>
      <c r="I99" s="28"/>
      <c r="J99" s="28"/>
      <c r="K99" s="28"/>
      <c r="L99" s="28"/>
      <c r="M99" s="28"/>
      <c r="N99" s="28"/>
      <c r="O99" s="28"/>
      <c r="P99" s="28"/>
      <c r="Q99" s="28"/>
      <c r="R99" s="28"/>
      <c r="S99" s="28"/>
      <c r="T99" s="28"/>
      <c r="U99" s="28" t="s">
        <v>615</v>
      </c>
      <c r="V99" s="28"/>
      <c r="W99" s="28"/>
      <c r="X99" s="28"/>
    </row>
    <row r="100" spans="1:24" hidden="1" x14ac:dyDescent="0.2">
      <c r="A100" s="28"/>
      <c r="B100" s="28"/>
      <c r="C100" s="28"/>
      <c r="D100" s="28"/>
      <c r="E100" s="28"/>
      <c r="F100" s="28"/>
      <c r="G100" s="28"/>
      <c r="H100" s="28"/>
      <c r="I100" s="28"/>
      <c r="J100" s="28"/>
      <c r="K100" s="28"/>
      <c r="L100" s="28"/>
      <c r="M100" s="28"/>
      <c r="N100" s="28"/>
      <c r="O100" s="28"/>
      <c r="P100" s="28"/>
      <c r="Q100" s="28"/>
      <c r="R100" s="28"/>
      <c r="S100" s="28"/>
      <c r="T100" s="28"/>
      <c r="U100" s="28" t="s">
        <v>471</v>
      </c>
      <c r="V100" s="28"/>
      <c r="W100" s="28"/>
      <c r="X100" s="28"/>
    </row>
    <row r="101" spans="1:24" hidden="1" x14ac:dyDescent="0.2">
      <c r="A101" s="28"/>
      <c r="B101" s="28"/>
      <c r="C101" s="28"/>
      <c r="D101" s="28"/>
      <c r="E101" s="28"/>
      <c r="F101" s="28"/>
      <c r="G101" s="28"/>
      <c r="H101" s="28"/>
      <c r="I101" s="28"/>
      <c r="J101" s="28"/>
      <c r="K101" s="28"/>
      <c r="L101" s="28"/>
      <c r="M101" s="28"/>
      <c r="N101" s="28"/>
      <c r="O101" s="28"/>
      <c r="P101" s="28"/>
      <c r="Q101" s="28"/>
      <c r="R101" s="28"/>
      <c r="S101" s="28"/>
      <c r="T101" s="28"/>
      <c r="U101" s="28" t="s">
        <v>472</v>
      </c>
      <c r="V101" s="28"/>
      <c r="W101" s="28"/>
      <c r="X101" s="28"/>
    </row>
    <row r="102" spans="1:24" hidden="1" x14ac:dyDescent="0.2">
      <c r="A102" s="28"/>
      <c r="B102" s="28"/>
      <c r="C102" s="28"/>
      <c r="D102" s="28"/>
      <c r="E102" s="28"/>
      <c r="F102" s="28"/>
      <c r="G102" s="28"/>
      <c r="H102" s="28"/>
      <c r="I102" s="28"/>
      <c r="J102" s="28"/>
      <c r="K102" s="28"/>
      <c r="L102" s="28"/>
      <c r="M102" s="28"/>
      <c r="N102" s="28"/>
      <c r="O102" s="28"/>
      <c r="P102" s="28"/>
      <c r="Q102" s="28"/>
      <c r="R102" s="28"/>
      <c r="S102" s="28"/>
      <c r="T102" s="28"/>
      <c r="U102" s="28" t="s">
        <v>473</v>
      </c>
      <c r="V102" s="28"/>
      <c r="W102" s="28"/>
      <c r="X102" s="28"/>
    </row>
    <row r="103" spans="1:24" hidden="1" x14ac:dyDescent="0.2">
      <c r="A103" s="28"/>
      <c r="B103" s="28"/>
      <c r="C103" s="28"/>
      <c r="D103" s="28"/>
      <c r="E103" s="28"/>
      <c r="F103" s="28"/>
      <c r="G103" s="28"/>
      <c r="H103" s="28"/>
      <c r="I103" s="28"/>
      <c r="J103" s="28"/>
      <c r="K103" s="28"/>
      <c r="L103" s="28"/>
      <c r="M103" s="28"/>
      <c r="N103" s="28"/>
      <c r="O103" s="28"/>
      <c r="P103" s="28"/>
      <c r="Q103" s="28"/>
      <c r="R103" s="28"/>
      <c r="S103" s="28"/>
      <c r="T103" s="28"/>
      <c r="U103" s="28" t="s">
        <v>474</v>
      </c>
      <c r="V103" s="28"/>
      <c r="W103" s="28"/>
      <c r="X103" s="28"/>
    </row>
    <row r="104" spans="1:24" hidden="1" x14ac:dyDescent="0.2">
      <c r="A104" s="28"/>
      <c r="B104" s="28"/>
      <c r="C104" s="28"/>
      <c r="D104" s="28"/>
      <c r="E104" s="28"/>
      <c r="F104" s="28"/>
      <c r="G104" s="28"/>
      <c r="H104" s="28"/>
      <c r="I104" s="28"/>
      <c r="J104" s="28"/>
      <c r="K104" s="28"/>
      <c r="L104" s="28"/>
      <c r="M104" s="28"/>
      <c r="N104" s="28"/>
      <c r="O104" s="28"/>
      <c r="P104" s="28"/>
      <c r="Q104" s="28"/>
      <c r="R104" s="28"/>
      <c r="S104" s="28"/>
      <c r="T104" s="28"/>
      <c r="U104" s="28" t="s">
        <v>475</v>
      </c>
      <c r="V104" s="28"/>
      <c r="W104" s="28"/>
      <c r="X104" s="28"/>
    </row>
    <row r="105" spans="1:24" hidden="1" x14ac:dyDescent="0.2">
      <c r="A105" s="28"/>
      <c r="B105" s="28"/>
      <c r="C105" s="28"/>
      <c r="D105" s="28"/>
      <c r="E105" s="28"/>
      <c r="F105" s="28"/>
      <c r="G105" s="28"/>
      <c r="H105" s="28"/>
      <c r="I105" s="28"/>
      <c r="J105" s="28"/>
      <c r="K105" s="28"/>
      <c r="L105" s="28"/>
      <c r="M105" s="28"/>
      <c r="N105" s="28"/>
      <c r="O105" s="28"/>
      <c r="P105" s="28"/>
      <c r="Q105" s="28"/>
      <c r="R105" s="28"/>
      <c r="S105" s="28"/>
      <c r="T105" s="28"/>
      <c r="U105" s="28" t="s">
        <v>476</v>
      </c>
      <c r="V105" s="28"/>
      <c r="W105" s="28"/>
      <c r="X105" s="28"/>
    </row>
    <row r="106" spans="1:24" hidden="1" x14ac:dyDescent="0.2">
      <c r="A106" s="28"/>
      <c r="B106" s="28"/>
      <c r="C106" s="28"/>
      <c r="D106" s="28"/>
      <c r="E106" s="28"/>
      <c r="F106" s="28"/>
      <c r="G106" s="28"/>
      <c r="H106" s="28"/>
      <c r="I106" s="28"/>
      <c r="J106" s="28"/>
      <c r="K106" s="28"/>
      <c r="L106" s="28"/>
      <c r="M106" s="28"/>
      <c r="N106" s="28"/>
      <c r="O106" s="28"/>
      <c r="P106" s="28"/>
      <c r="Q106" s="28"/>
      <c r="R106" s="28"/>
      <c r="S106" s="28"/>
      <c r="T106" s="28"/>
      <c r="U106" s="28" t="s">
        <v>477</v>
      </c>
      <c r="V106" s="28"/>
      <c r="W106" s="28"/>
      <c r="X106" s="28"/>
    </row>
    <row r="107" spans="1:24" hidden="1" x14ac:dyDescent="0.2">
      <c r="A107" s="28"/>
      <c r="B107" s="28"/>
      <c r="C107" s="28"/>
      <c r="D107" s="28"/>
      <c r="E107" s="28"/>
      <c r="F107" s="28"/>
      <c r="G107" s="28"/>
      <c r="H107" s="28"/>
      <c r="I107" s="28"/>
      <c r="J107" s="28"/>
      <c r="K107" s="28"/>
      <c r="L107" s="28"/>
      <c r="M107" s="28"/>
      <c r="N107" s="28"/>
      <c r="O107" s="28"/>
      <c r="P107" s="28"/>
      <c r="Q107" s="28"/>
      <c r="R107" s="28"/>
      <c r="S107" s="28"/>
      <c r="T107" s="28"/>
      <c r="U107" s="28" t="s">
        <v>478</v>
      </c>
      <c r="V107" s="28"/>
      <c r="W107" s="28"/>
      <c r="X107" s="28"/>
    </row>
    <row r="108" spans="1:24" hidden="1" x14ac:dyDescent="0.2">
      <c r="A108" s="28"/>
      <c r="B108" s="28"/>
      <c r="C108" s="28"/>
      <c r="D108" s="28"/>
      <c r="E108" s="28"/>
      <c r="F108" s="28"/>
      <c r="G108" s="28"/>
      <c r="H108" s="28"/>
      <c r="I108" s="28"/>
      <c r="J108" s="28"/>
      <c r="K108" s="28"/>
      <c r="L108" s="28"/>
      <c r="M108" s="28"/>
      <c r="N108" s="28"/>
      <c r="O108" s="28"/>
      <c r="P108" s="28"/>
      <c r="Q108" s="28"/>
      <c r="R108" s="28"/>
      <c r="S108" s="28"/>
      <c r="T108" s="28"/>
      <c r="U108" s="28" t="s">
        <v>479</v>
      </c>
      <c r="V108" s="28"/>
      <c r="W108" s="28"/>
      <c r="X108" s="28"/>
    </row>
    <row r="109" spans="1:24" hidden="1" x14ac:dyDescent="0.2">
      <c r="A109" s="28"/>
      <c r="B109" s="28"/>
      <c r="C109" s="28"/>
      <c r="D109" s="28"/>
      <c r="E109" s="28"/>
      <c r="F109" s="28"/>
      <c r="G109" s="28"/>
      <c r="H109" s="28"/>
      <c r="I109" s="28"/>
      <c r="J109" s="28"/>
      <c r="K109" s="28"/>
      <c r="L109" s="28"/>
      <c r="M109" s="28"/>
      <c r="N109" s="28"/>
      <c r="O109" s="28"/>
      <c r="P109" s="28"/>
      <c r="Q109" s="28"/>
      <c r="R109" s="28"/>
      <c r="S109" s="28"/>
      <c r="T109" s="28"/>
      <c r="U109" s="28" t="s">
        <v>480</v>
      </c>
      <c r="V109" s="28"/>
      <c r="W109" s="28"/>
      <c r="X109" s="28"/>
    </row>
    <row r="110" spans="1:24" hidden="1" x14ac:dyDescent="0.2">
      <c r="A110" s="28"/>
      <c r="B110" s="28"/>
      <c r="C110" s="28"/>
      <c r="D110" s="28"/>
      <c r="E110" s="28"/>
      <c r="F110" s="28"/>
      <c r="G110" s="28"/>
      <c r="H110" s="28"/>
      <c r="I110" s="28"/>
      <c r="J110" s="28"/>
      <c r="K110" s="28"/>
      <c r="L110" s="28"/>
      <c r="M110" s="28"/>
      <c r="N110" s="28"/>
      <c r="O110" s="28"/>
      <c r="P110" s="28"/>
      <c r="Q110" s="28"/>
      <c r="R110" s="28"/>
      <c r="S110" s="28"/>
      <c r="T110" s="28"/>
      <c r="U110" s="28" t="s">
        <v>481</v>
      </c>
      <c r="V110" s="28"/>
      <c r="W110" s="28"/>
      <c r="X110" s="28"/>
    </row>
    <row r="111" spans="1:24" hidden="1" x14ac:dyDescent="0.2">
      <c r="A111" s="28"/>
      <c r="B111" s="28"/>
      <c r="C111" s="28"/>
      <c r="D111" s="28"/>
      <c r="E111" s="28"/>
      <c r="F111" s="28"/>
      <c r="G111" s="28"/>
      <c r="H111" s="28"/>
      <c r="I111" s="28"/>
      <c r="J111" s="28"/>
      <c r="K111" s="28"/>
      <c r="L111" s="28"/>
      <c r="M111" s="28"/>
      <c r="N111" s="28"/>
      <c r="O111" s="28"/>
      <c r="P111" s="28"/>
      <c r="Q111" s="28"/>
      <c r="R111" s="28"/>
      <c r="S111" s="28"/>
      <c r="T111" s="28"/>
      <c r="U111" s="28" t="s">
        <v>482</v>
      </c>
      <c r="V111" s="28"/>
      <c r="W111" s="28"/>
      <c r="X111" s="28"/>
    </row>
    <row r="112" spans="1:24" hidden="1" x14ac:dyDescent="0.2">
      <c r="A112" s="28"/>
      <c r="B112" s="28"/>
      <c r="C112" s="28"/>
      <c r="D112" s="28"/>
      <c r="E112" s="28"/>
      <c r="F112" s="28"/>
      <c r="G112" s="28"/>
      <c r="H112" s="28"/>
      <c r="I112" s="28"/>
      <c r="J112" s="28"/>
      <c r="K112" s="28"/>
      <c r="L112" s="28"/>
      <c r="M112" s="28"/>
      <c r="N112" s="28"/>
      <c r="O112" s="28"/>
      <c r="P112" s="28"/>
      <c r="Q112" s="28"/>
      <c r="R112" s="28"/>
      <c r="S112" s="28"/>
      <c r="T112" s="28"/>
      <c r="U112" s="28" t="s">
        <v>483</v>
      </c>
      <c r="V112" s="28"/>
      <c r="W112" s="28"/>
      <c r="X112" s="28"/>
    </row>
    <row r="113" spans="1:24" hidden="1" x14ac:dyDescent="0.2">
      <c r="A113" s="28"/>
      <c r="B113" s="28"/>
      <c r="C113" s="28"/>
      <c r="D113" s="28"/>
      <c r="E113" s="28"/>
      <c r="F113" s="28"/>
      <c r="G113" s="28"/>
      <c r="H113" s="28"/>
      <c r="I113" s="28"/>
      <c r="J113" s="28"/>
      <c r="K113" s="28"/>
      <c r="L113" s="28"/>
      <c r="M113" s="28"/>
      <c r="N113" s="28"/>
      <c r="O113" s="28"/>
      <c r="P113" s="28"/>
      <c r="Q113" s="28"/>
      <c r="R113" s="28"/>
      <c r="S113" s="28"/>
      <c r="T113" s="28"/>
      <c r="U113" s="28" t="s">
        <v>484</v>
      </c>
      <c r="V113" s="28"/>
      <c r="W113" s="28"/>
      <c r="X113" s="28"/>
    </row>
    <row r="114" spans="1:24" hidden="1" x14ac:dyDescent="0.2">
      <c r="A114" s="28"/>
      <c r="B114" s="28"/>
      <c r="C114" s="28"/>
      <c r="D114" s="28"/>
      <c r="E114" s="28"/>
      <c r="F114" s="28"/>
      <c r="G114" s="28"/>
      <c r="H114" s="28"/>
      <c r="I114" s="28"/>
      <c r="J114" s="28"/>
      <c r="K114" s="28"/>
      <c r="L114" s="28"/>
      <c r="M114" s="28"/>
      <c r="N114" s="28"/>
      <c r="O114" s="28"/>
      <c r="P114" s="28"/>
      <c r="Q114" s="28"/>
      <c r="R114" s="28"/>
      <c r="S114" s="28"/>
      <c r="T114" s="28"/>
      <c r="U114" s="28" t="s">
        <v>485</v>
      </c>
      <c r="V114" s="28"/>
      <c r="W114" s="28"/>
      <c r="X114" s="28"/>
    </row>
    <row r="115" spans="1:24" hidden="1" x14ac:dyDescent="0.2">
      <c r="A115" s="28"/>
      <c r="B115" s="28"/>
      <c r="C115" s="28"/>
      <c r="D115" s="28"/>
      <c r="E115" s="28"/>
      <c r="F115" s="28"/>
      <c r="G115" s="28"/>
      <c r="H115" s="28"/>
      <c r="I115" s="28"/>
      <c r="J115" s="28"/>
      <c r="K115" s="28"/>
      <c r="L115" s="28"/>
      <c r="M115" s="28"/>
      <c r="N115" s="28"/>
      <c r="O115" s="28"/>
      <c r="P115" s="28"/>
      <c r="Q115" s="28"/>
      <c r="R115" s="28"/>
      <c r="S115" s="28"/>
      <c r="T115" s="28"/>
      <c r="U115" s="28" t="s">
        <v>486</v>
      </c>
      <c r="V115" s="28"/>
      <c r="W115" s="28"/>
      <c r="X115" s="28"/>
    </row>
    <row r="116" spans="1:24" hidden="1" x14ac:dyDescent="0.2">
      <c r="A116" s="28"/>
      <c r="B116" s="28"/>
      <c r="C116" s="28"/>
      <c r="D116" s="28"/>
      <c r="E116" s="28"/>
      <c r="F116" s="28"/>
      <c r="G116" s="28"/>
      <c r="H116" s="28"/>
      <c r="I116" s="28"/>
      <c r="J116" s="28"/>
      <c r="K116" s="28"/>
      <c r="L116" s="28"/>
      <c r="M116" s="28"/>
      <c r="N116" s="28"/>
      <c r="O116" s="28"/>
      <c r="P116" s="28"/>
      <c r="Q116" s="28"/>
      <c r="R116" s="28"/>
      <c r="S116" s="28"/>
      <c r="T116" s="28"/>
      <c r="U116" s="28" t="s">
        <v>487</v>
      </c>
      <c r="V116" s="28"/>
      <c r="W116" s="28"/>
      <c r="X116" s="28"/>
    </row>
    <row r="117" spans="1:24" hidden="1" x14ac:dyDescent="0.2">
      <c r="A117" s="28"/>
      <c r="B117" s="28"/>
      <c r="C117" s="28"/>
      <c r="D117" s="28"/>
      <c r="E117" s="28"/>
      <c r="F117" s="28"/>
      <c r="G117" s="28"/>
      <c r="H117" s="28"/>
      <c r="I117" s="28"/>
      <c r="J117" s="28"/>
      <c r="K117" s="28"/>
      <c r="L117" s="28"/>
      <c r="M117" s="28"/>
      <c r="N117" s="28"/>
      <c r="O117" s="28"/>
      <c r="P117" s="28"/>
      <c r="Q117" s="28"/>
      <c r="R117" s="28"/>
      <c r="S117" s="28"/>
      <c r="T117" s="28"/>
      <c r="U117" s="28" t="s">
        <v>488</v>
      </c>
      <c r="V117" s="28"/>
      <c r="W117" s="28"/>
      <c r="X117" s="28"/>
    </row>
    <row r="118" spans="1:24" hidden="1" x14ac:dyDescent="0.2">
      <c r="A118" s="28"/>
      <c r="B118" s="28"/>
      <c r="C118" s="28"/>
      <c r="D118" s="28"/>
      <c r="E118" s="28"/>
      <c r="F118" s="28"/>
      <c r="G118" s="28"/>
      <c r="H118" s="28"/>
      <c r="I118" s="28"/>
      <c r="J118" s="28"/>
      <c r="K118" s="28"/>
      <c r="L118" s="28"/>
      <c r="M118" s="28"/>
      <c r="N118" s="28"/>
      <c r="O118" s="28"/>
      <c r="P118" s="28"/>
      <c r="Q118" s="28"/>
      <c r="R118" s="28"/>
      <c r="S118" s="28"/>
      <c r="T118" s="28"/>
      <c r="U118" s="28" t="s">
        <v>489</v>
      </c>
      <c r="V118" s="28"/>
      <c r="W118" s="28"/>
      <c r="X118" s="28"/>
    </row>
    <row r="119" spans="1:24" hidden="1" x14ac:dyDescent="0.2">
      <c r="A119" s="28"/>
      <c r="B119" s="28"/>
      <c r="C119" s="28"/>
      <c r="D119" s="28"/>
      <c r="E119" s="28"/>
      <c r="F119" s="28"/>
      <c r="G119" s="28"/>
      <c r="H119" s="28"/>
      <c r="I119" s="28"/>
      <c r="J119" s="28"/>
      <c r="K119" s="28"/>
      <c r="L119" s="28"/>
      <c r="M119" s="28"/>
      <c r="N119" s="28"/>
      <c r="O119" s="28"/>
      <c r="P119" s="28"/>
      <c r="Q119" s="28"/>
      <c r="R119" s="28"/>
      <c r="S119" s="28"/>
      <c r="T119" s="28"/>
      <c r="U119" s="28" t="s">
        <v>490</v>
      </c>
      <c r="V119" s="28"/>
      <c r="W119" s="28"/>
      <c r="X119" s="28"/>
    </row>
    <row r="120" spans="1:24" hidden="1" x14ac:dyDescent="0.2">
      <c r="A120" s="28"/>
      <c r="B120" s="28"/>
      <c r="C120" s="28"/>
      <c r="D120" s="28"/>
      <c r="E120" s="28"/>
      <c r="F120" s="28"/>
      <c r="G120" s="28"/>
      <c r="H120" s="28"/>
      <c r="I120" s="28"/>
      <c r="J120" s="28"/>
      <c r="K120" s="28"/>
      <c r="L120" s="28"/>
      <c r="M120" s="28"/>
      <c r="N120" s="28"/>
      <c r="O120" s="28"/>
      <c r="P120" s="28"/>
      <c r="Q120" s="28"/>
      <c r="R120" s="28"/>
      <c r="S120" s="28"/>
      <c r="T120" s="28"/>
      <c r="U120" s="28" t="s">
        <v>491</v>
      </c>
      <c r="V120" s="28"/>
      <c r="W120" s="28"/>
      <c r="X120" s="28"/>
    </row>
    <row r="121" spans="1:24" hidden="1" x14ac:dyDescent="0.2">
      <c r="A121" s="28"/>
      <c r="B121" s="28"/>
      <c r="C121" s="28"/>
      <c r="D121" s="28"/>
      <c r="E121" s="28"/>
      <c r="F121" s="28"/>
      <c r="G121" s="28"/>
      <c r="H121" s="28"/>
      <c r="I121" s="28"/>
      <c r="J121" s="28"/>
      <c r="K121" s="28"/>
      <c r="L121" s="28"/>
      <c r="M121" s="28"/>
      <c r="N121" s="28"/>
      <c r="O121" s="28"/>
      <c r="P121" s="28"/>
      <c r="Q121" s="28"/>
      <c r="R121" s="28"/>
      <c r="S121" s="28"/>
      <c r="T121" s="28"/>
      <c r="U121" s="28" t="s">
        <v>492</v>
      </c>
      <c r="V121" s="28"/>
      <c r="W121" s="28"/>
      <c r="X121" s="28"/>
    </row>
    <row r="122" spans="1:24" hidden="1" x14ac:dyDescent="0.2">
      <c r="A122" s="28"/>
      <c r="B122" s="28"/>
      <c r="C122" s="28"/>
      <c r="D122" s="28"/>
      <c r="E122" s="28"/>
      <c r="F122" s="28"/>
      <c r="G122" s="28"/>
      <c r="H122" s="28"/>
      <c r="I122" s="28"/>
      <c r="J122" s="28"/>
      <c r="K122" s="28"/>
      <c r="L122" s="28"/>
      <c r="M122" s="28"/>
      <c r="N122" s="28"/>
      <c r="O122" s="28"/>
      <c r="P122" s="28"/>
      <c r="Q122" s="28"/>
      <c r="R122" s="28"/>
      <c r="S122" s="28"/>
      <c r="T122" s="28"/>
      <c r="U122" s="28" t="s">
        <v>493</v>
      </c>
      <c r="V122" s="28"/>
      <c r="W122" s="28"/>
      <c r="X122" s="28"/>
    </row>
    <row r="123" spans="1:24" hidden="1" x14ac:dyDescent="0.2">
      <c r="A123" s="28"/>
      <c r="B123" s="28"/>
      <c r="C123" s="28"/>
      <c r="D123" s="28"/>
      <c r="E123" s="28"/>
      <c r="F123" s="28"/>
      <c r="G123" s="28"/>
      <c r="H123" s="28"/>
      <c r="I123" s="28"/>
      <c r="J123" s="28"/>
      <c r="K123" s="28"/>
      <c r="L123" s="28"/>
      <c r="M123" s="28"/>
      <c r="N123" s="28"/>
      <c r="O123" s="28"/>
      <c r="P123" s="28"/>
      <c r="Q123" s="28"/>
      <c r="R123" s="28"/>
      <c r="S123" s="28"/>
      <c r="T123" s="28"/>
      <c r="U123" s="28" t="s">
        <v>494</v>
      </c>
      <c r="V123" s="28"/>
      <c r="W123" s="28"/>
      <c r="X123" s="28"/>
    </row>
    <row r="124" spans="1:24" hidden="1" x14ac:dyDescent="0.2">
      <c r="A124" s="28"/>
      <c r="B124" s="28"/>
      <c r="C124" s="28"/>
      <c r="D124" s="28"/>
      <c r="E124" s="28"/>
      <c r="F124" s="28"/>
      <c r="G124" s="28"/>
      <c r="H124" s="28"/>
      <c r="I124" s="28"/>
      <c r="J124" s="28"/>
      <c r="K124" s="28"/>
      <c r="L124" s="28"/>
      <c r="M124" s="28"/>
      <c r="N124" s="28"/>
      <c r="O124" s="28"/>
      <c r="P124" s="28"/>
      <c r="Q124" s="28"/>
      <c r="R124" s="28"/>
      <c r="S124" s="28"/>
      <c r="T124" s="28"/>
      <c r="U124" s="28" t="s">
        <v>495</v>
      </c>
      <c r="V124" s="28"/>
      <c r="W124" s="28"/>
      <c r="X124" s="28"/>
    </row>
    <row r="125" spans="1:24" hidden="1" x14ac:dyDescent="0.2">
      <c r="A125" s="28"/>
      <c r="B125" s="28"/>
      <c r="C125" s="28"/>
      <c r="D125" s="28"/>
      <c r="E125" s="28"/>
      <c r="F125" s="28"/>
      <c r="G125" s="28"/>
      <c r="H125" s="28"/>
      <c r="I125" s="28"/>
      <c r="J125" s="28"/>
      <c r="K125" s="28"/>
      <c r="L125" s="28"/>
      <c r="M125" s="28"/>
      <c r="N125" s="28"/>
      <c r="O125" s="28"/>
      <c r="P125" s="28"/>
      <c r="Q125" s="28"/>
      <c r="R125" s="28"/>
      <c r="S125" s="28"/>
      <c r="T125" s="28"/>
      <c r="U125" s="28" t="s">
        <v>496</v>
      </c>
      <c r="V125" s="28"/>
      <c r="W125" s="28"/>
      <c r="X125" s="28"/>
    </row>
    <row r="126" spans="1:24" hidden="1" x14ac:dyDescent="0.2">
      <c r="A126" s="28"/>
      <c r="B126" s="28"/>
      <c r="C126" s="28"/>
      <c r="D126" s="28"/>
      <c r="E126" s="28"/>
      <c r="F126" s="28"/>
      <c r="G126" s="28"/>
      <c r="H126" s="28"/>
      <c r="I126" s="28"/>
      <c r="J126" s="28"/>
      <c r="K126" s="28"/>
      <c r="L126" s="28"/>
      <c r="M126" s="28"/>
      <c r="N126" s="28"/>
      <c r="O126" s="28"/>
      <c r="P126" s="28"/>
      <c r="Q126" s="28"/>
      <c r="R126" s="28"/>
      <c r="S126" s="28"/>
      <c r="T126" s="28"/>
      <c r="U126" s="28" t="s">
        <v>497</v>
      </c>
      <c r="V126" s="28"/>
      <c r="W126" s="28"/>
      <c r="X126" s="28"/>
    </row>
    <row r="127" spans="1:24" hidden="1" x14ac:dyDescent="0.2">
      <c r="A127" s="28"/>
      <c r="B127" s="28"/>
      <c r="C127" s="28"/>
      <c r="D127" s="28"/>
      <c r="E127" s="28"/>
      <c r="F127" s="28"/>
      <c r="G127" s="28"/>
      <c r="H127" s="28"/>
      <c r="I127" s="28"/>
      <c r="J127" s="28"/>
      <c r="K127" s="28"/>
      <c r="L127" s="28"/>
      <c r="M127" s="28"/>
      <c r="N127" s="28"/>
      <c r="O127" s="28"/>
      <c r="P127" s="28"/>
      <c r="Q127" s="28"/>
      <c r="R127" s="28"/>
      <c r="S127" s="28"/>
      <c r="T127" s="28"/>
      <c r="U127" s="28" t="s">
        <v>498</v>
      </c>
      <c r="V127" s="28"/>
      <c r="W127" s="28"/>
      <c r="X127" s="28"/>
    </row>
    <row r="128" spans="1:24" hidden="1" x14ac:dyDescent="0.2">
      <c r="A128" s="28"/>
      <c r="B128" s="28"/>
      <c r="C128" s="28"/>
      <c r="D128" s="28"/>
      <c r="E128" s="28"/>
      <c r="F128" s="28"/>
      <c r="G128" s="28"/>
      <c r="H128" s="28"/>
      <c r="I128" s="28"/>
      <c r="J128" s="28"/>
      <c r="K128" s="28"/>
      <c r="L128" s="28"/>
      <c r="M128" s="28"/>
      <c r="N128" s="28"/>
      <c r="O128" s="28"/>
      <c r="P128" s="28"/>
      <c r="Q128" s="28"/>
      <c r="R128" s="28"/>
      <c r="S128" s="28"/>
      <c r="T128" s="28"/>
      <c r="U128" s="28" t="s">
        <v>499</v>
      </c>
      <c r="V128" s="28"/>
      <c r="W128" s="28"/>
      <c r="X128" s="28"/>
    </row>
    <row r="129" spans="1:24" hidden="1" x14ac:dyDescent="0.2">
      <c r="A129" s="28"/>
      <c r="B129" s="28"/>
      <c r="C129" s="28"/>
      <c r="D129" s="28"/>
      <c r="E129" s="28"/>
      <c r="F129" s="28"/>
      <c r="G129" s="28"/>
      <c r="H129" s="28"/>
      <c r="I129" s="28"/>
      <c r="J129" s="28"/>
      <c r="K129" s="28"/>
      <c r="L129" s="28"/>
      <c r="M129" s="28"/>
      <c r="N129" s="28"/>
      <c r="O129" s="28"/>
      <c r="P129" s="28"/>
      <c r="Q129" s="28"/>
      <c r="R129" s="28"/>
      <c r="S129" s="28"/>
      <c r="T129" s="28"/>
      <c r="U129" s="28" t="s">
        <v>500</v>
      </c>
      <c r="V129" s="28"/>
      <c r="W129" s="28"/>
      <c r="X129" s="28"/>
    </row>
    <row r="130" spans="1:24" hidden="1" x14ac:dyDescent="0.2">
      <c r="A130" s="28"/>
      <c r="B130" s="28"/>
      <c r="C130" s="28"/>
      <c r="D130" s="28"/>
      <c r="E130" s="28"/>
      <c r="F130" s="28"/>
      <c r="G130" s="28"/>
      <c r="H130" s="28"/>
      <c r="I130" s="28"/>
      <c r="J130" s="28"/>
      <c r="K130" s="28"/>
      <c r="L130" s="28"/>
      <c r="M130" s="28"/>
      <c r="N130" s="28"/>
      <c r="O130" s="28"/>
      <c r="P130" s="28"/>
      <c r="Q130" s="28"/>
      <c r="R130" s="28"/>
      <c r="S130" s="28"/>
      <c r="T130" s="28"/>
      <c r="U130" s="28" t="s">
        <v>501</v>
      </c>
      <c r="V130" s="28"/>
      <c r="W130" s="28"/>
      <c r="X130" s="28"/>
    </row>
    <row r="131" spans="1:24" hidden="1" x14ac:dyDescent="0.2">
      <c r="A131" s="28"/>
      <c r="B131" s="28"/>
      <c r="C131" s="28"/>
      <c r="D131" s="28"/>
      <c r="E131" s="28"/>
      <c r="F131" s="28"/>
      <c r="G131" s="28"/>
      <c r="H131" s="28"/>
      <c r="I131" s="28"/>
      <c r="J131" s="28"/>
      <c r="K131" s="28"/>
      <c r="L131" s="28"/>
      <c r="M131" s="28"/>
      <c r="N131" s="28"/>
      <c r="O131" s="28"/>
      <c r="P131" s="28"/>
      <c r="Q131" s="28"/>
      <c r="R131" s="28"/>
      <c r="S131" s="28"/>
      <c r="T131" s="28"/>
      <c r="U131" s="28" t="s">
        <v>502</v>
      </c>
      <c r="V131" s="28"/>
      <c r="W131" s="28"/>
      <c r="X131" s="28"/>
    </row>
    <row r="132" spans="1:24" hidden="1" x14ac:dyDescent="0.2">
      <c r="A132" s="28"/>
      <c r="B132" s="28"/>
      <c r="C132" s="28"/>
      <c r="D132" s="28"/>
      <c r="E132" s="28"/>
      <c r="F132" s="28"/>
      <c r="G132" s="28"/>
      <c r="H132" s="28"/>
      <c r="I132" s="28"/>
      <c r="J132" s="28"/>
      <c r="K132" s="28"/>
      <c r="L132" s="28"/>
      <c r="M132" s="28"/>
      <c r="N132" s="28"/>
      <c r="O132" s="28"/>
      <c r="P132" s="28"/>
      <c r="Q132" s="28"/>
      <c r="R132" s="28"/>
      <c r="S132" s="28"/>
      <c r="T132" s="28"/>
      <c r="U132" s="28" t="s">
        <v>503</v>
      </c>
      <c r="V132" s="28"/>
      <c r="W132" s="28"/>
      <c r="X132" s="28"/>
    </row>
    <row r="133" spans="1:24" hidden="1" x14ac:dyDescent="0.2">
      <c r="A133" s="28"/>
      <c r="B133" s="28"/>
      <c r="C133" s="28"/>
      <c r="D133" s="28"/>
      <c r="E133" s="28"/>
      <c r="F133" s="28"/>
      <c r="G133" s="28"/>
      <c r="H133" s="28"/>
      <c r="I133" s="28"/>
      <c r="J133" s="28"/>
      <c r="K133" s="28"/>
      <c r="L133" s="28"/>
      <c r="M133" s="28"/>
      <c r="N133" s="28"/>
      <c r="O133" s="28"/>
      <c r="P133" s="28"/>
      <c r="Q133" s="28"/>
      <c r="R133" s="28"/>
      <c r="S133" s="28"/>
      <c r="T133" s="28"/>
      <c r="U133" s="28" t="s">
        <v>504</v>
      </c>
      <c r="V133" s="28"/>
      <c r="W133" s="28"/>
      <c r="X133" s="28"/>
    </row>
    <row r="134" spans="1:24" hidden="1" x14ac:dyDescent="0.2">
      <c r="A134" s="28"/>
      <c r="B134" s="28"/>
      <c r="C134" s="28"/>
      <c r="D134" s="28"/>
      <c r="E134" s="28"/>
      <c r="F134" s="28"/>
      <c r="G134" s="28"/>
      <c r="H134" s="28"/>
      <c r="I134" s="28"/>
      <c r="J134" s="28"/>
      <c r="K134" s="28"/>
      <c r="L134" s="28"/>
      <c r="M134" s="28"/>
      <c r="N134" s="28"/>
      <c r="O134" s="28"/>
      <c r="P134" s="28"/>
      <c r="Q134" s="28"/>
      <c r="R134" s="28"/>
      <c r="S134" s="28"/>
      <c r="T134" s="28"/>
      <c r="U134" s="28" t="s">
        <v>505</v>
      </c>
      <c r="V134" s="28"/>
      <c r="W134" s="28"/>
      <c r="X134" s="28"/>
    </row>
    <row r="135" spans="1:24" hidden="1" x14ac:dyDescent="0.2">
      <c r="A135" s="28"/>
      <c r="B135" s="28"/>
      <c r="C135" s="28"/>
      <c r="D135" s="28"/>
      <c r="E135" s="28"/>
      <c r="F135" s="28"/>
      <c r="G135" s="28"/>
      <c r="H135" s="28"/>
      <c r="I135" s="28"/>
      <c r="J135" s="28"/>
      <c r="K135" s="28"/>
      <c r="L135" s="28"/>
      <c r="M135" s="28"/>
      <c r="N135" s="28"/>
      <c r="O135" s="28"/>
      <c r="P135" s="28"/>
      <c r="Q135" s="28"/>
      <c r="R135" s="28"/>
      <c r="S135" s="28"/>
      <c r="T135" s="28"/>
      <c r="U135" s="28" t="s">
        <v>506</v>
      </c>
      <c r="V135" s="28"/>
      <c r="W135" s="28"/>
      <c r="X135" s="28"/>
    </row>
    <row r="136" spans="1:24" hidden="1" x14ac:dyDescent="0.2">
      <c r="A136" s="28"/>
      <c r="B136" s="28"/>
      <c r="C136" s="28"/>
      <c r="D136" s="28"/>
      <c r="E136" s="28"/>
      <c r="F136" s="28"/>
      <c r="G136" s="28"/>
      <c r="H136" s="28"/>
      <c r="I136" s="28"/>
      <c r="J136" s="28"/>
      <c r="K136" s="28"/>
      <c r="L136" s="28"/>
      <c r="M136" s="28"/>
      <c r="N136" s="28"/>
      <c r="O136" s="28"/>
      <c r="P136" s="28"/>
      <c r="Q136" s="28"/>
      <c r="R136" s="28"/>
      <c r="S136" s="28"/>
      <c r="T136" s="28"/>
      <c r="U136" s="28" t="s">
        <v>507</v>
      </c>
      <c r="V136" s="28"/>
      <c r="W136" s="28"/>
      <c r="X136" s="28"/>
    </row>
    <row r="137" spans="1:24" hidden="1" x14ac:dyDescent="0.2">
      <c r="A137" s="28"/>
      <c r="B137" s="28"/>
      <c r="C137" s="28"/>
      <c r="D137" s="28"/>
      <c r="E137" s="28"/>
      <c r="F137" s="28"/>
      <c r="G137" s="28"/>
      <c r="H137" s="28"/>
      <c r="I137" s="28"/>
      <c r="J137" s="28"/>
      <c r="K137" s="28"/>
      <c r="L137" s="28"/>
      <c r="M137" s="28"/>
      <c r="N137" s="28"/>
      <c r="O137" s="28"/>
      <c r="P137" s="28"/>
      <c r="Q137" s="28"/>
      <c r="R137" s="28"/>
      <c r="S137" s="28"/>
      <c r="T137" s="28"/>
      <c r="U137" s="28" t="s">
        <v>508</v>
      </c>
      <c r="V137" s="28"/>
      <c r="W137" s="28"/>
      <c r="X137" s="28"/>
    </row>
    <row r="138" spans="1:24" hidden="1" x14ac:dyDescent="0.2">
      <c r="A138" s="28"/>
      <c r="B138" s="28"/>
      <c r="C138" s="28"/>
      <c r="D138" s="28"/>
      <c r="E138" s="28"/>
      <c r="F138" s="28"/>
      <c r="G138" s="28"/>
      <c r="H138" s="28"/>
      <c r="I138" s="28"/>
      <c r="J138" s="28"/>
      <c r="K138" s="28"/>
      <c r="L138" s="28"/>
      <c r="M138" s="28"/>
      <c r="N138" s="28"/>
      <c r="O138" s="28"/>
      <c r="P138" s="28"/>
      <c r="Q138" s="28"/>
      <c r="R138" s="28"/>
      <c r="S138" s="28"/>
      <c r="T138" s="28"/>
      <c r="U138" s="28" t="s">
        <v>509</v>
      </c>
      <c r="V138" s="28"/>
      <c r="W138" s="28"/>
      <c r="X138" s="28"/>
    </row>
    <row r="139" spans="1:24" hidden="1" x14ac:dyDescent="0.2">
      <c r="A139" s="28"/>
      <c r="B139" s="28"/>
      <c r="C139" s="28"/>
      <c r="D139" s="28"/>
      <c r="E139" s="28"/>
      <c r="F139" s="28"/>
      <c r="G139" s="28"/>
      <c r="H139" s="28"/>
      <c r="I139" s="28"/>
      <c r="J139" s="28"/>
      <c r="K139" s="28"/>
      <c r="L139" s="28"/>
      <c r="M139" s="28"/>
      <c r="N139" s="28"/>
      <c r="O139" s="28"/>
      <c r="P139" s="28"/>
      <c r="Q139" s="28"/>
      <c r="R139" s="28"/>
      <c r="S139" s="28"/>
      <c r="T139" s="28"/>
      <c r="U139" s="28" t="s">
        <v>510</v>
      </c>
      <c r="V139" s="28"/>
      <c r="W139" s="28"/>
      <c r="X139" s="28"/>
    </row>
    <row r="140" spans="1:24" hidden="1" x14ac:dyDescent="0.2">
      <c r="A140" s="28"/>
      <c r="B140" s="28"/>
      <c r="C140" s="28"/>
      <c r="D140" s="28"/>
      <c r="E140" s="28"/>
      <c r="F140" s="28"/>
      <c r="G140" s="28"/>
      <c r="H140" s="28"/>
      <c r="I140" s="28"/>
      <c r="J140" s="28"/>
      <c r="K140" s="28"/>
      <c r="L140" s="28"/>
      <c r="M140" s="28"/>
      <c r="N140" s="28"/>
      <c r="O140" s="28"/>
      <c r="P140" s="28"/>
      <c r="Q140" s="28"/>
      <c r="R140" s="28"/>
      <c r="S140" s="28"/>
      <c r="T140" s="28"/>
      <c r="U140" s="28" t="s">
        <v>511</v>
      </c>
      <c r="V140" s="28"/>
      <c r="W140" s="28"/>
      <c r="X140" s="28"/>
    </row>
    <row r="141" spans="1:24" hidden="1" x14ac:dyDescent="0.2">
      <c r="A141" s="28"/>
      <c r="B141" s="28"/>
      <c r="C141" s="28"/>
      <c r="D141" s="28"/>
      <c r="E141" s="28"/>
      <c r="F141" s="28"/>
      <c r="G141" s="28"/>
      <c r="H141" s="28"/>
      <c r="I141" s="28"/>
      <c r="J141" s="28"/>
      <c r="K141" s="28"/>
      <c r="L141" s="28"/>
      <c r="M141" s="28"/>
      <c r="N141" s="28"/>
      <c r="O141" s="28"/>
      <c r="P141" s="28"/>
      <c r="Q141" s="28"/>
      <c r="R141" s="28"/>
      <c r="S141" s="28"/>
      <c r="T141" s="28"/>
      <c r="U141" s="28" t="s">
        <v>512</v>
      </c>
      <c r="V141" s="28"/>
      <c r="W141" s="28"/>
      <c r="X141" s="28"/>
    </row>
    <row r="142" spans="1:24" hidden="1" x14ac:dyDescent="0.2">
      <c r="A142" s="28"/>
      <c r="B142" s="28"/>
      <c r="C142" s="28"/>
      <c r="D142" s="28"/>
      <c r="E142" s="28"/>
      <c r="F142" s="28"/>
      <c r="G142" s="28"/>
      <c r="H142" s="28"/>
      <c r="I142" s="28"/>
      <c r="J142" s="28"/>
      <c r="K142" s="28"/>
      <c r="L142" s="28"/>
      <c r="M142" s="28"/>
      <c r="N142" s="28"/>
      <c r="O142" s="28"/>
      <c r="P142" s="28"/>
      <c r="Q142" s="28"/>
      <c r="R142" s="28"/>
      <c r="S142" s="28"/>
      <c r="T142" s="28"/>
      <c r="U142" s="28" t="s">
        <v>513</v>
      </c>
      <c r="V142" s="28"/>
      <c r="W142" s="28"/>
      <c r="X142" s="28"/>
    </row>
    <row r="143" spans="1:24" hidden="1" x14ac:dyDescent="0.2">
      <c r="A143" s="28"/>
      <c r="B143" s="28"/>
      <c r="C143" s="28"/>
      <c r="D143" s="28"/>
      <c r="E143" s="28"/>
      <c r="F143" s="28"/>
      <c r="G143" s="28"/>
      <c r="H143" s="28"/>
      <c r="I143" s="28"/>
      <c r="J143" s="28"/>
      <c r="K143" s="28"/>
      <c r="L143" s="28"/>
      <c r="M143" s="28"/>
      <c r="N143" s="28"/>
      <c r="O143" s="28"/>
      <c r="P143" s="28"/>
      <c r="Q143" s="28"/>
      <c r="R143" s="28"/>
      <c r="S143" s="28"/>
      <c r="T143" s="28"/>
      <c r="U143" s="28" t="s">
        <v>514</v>
      </c>
      <c r="V143" s="28"/>
      <c r="W143" s="28"/>
      <c r="X143" s="28"/>
    </row>
    <row r="144" spans="1:24" hidden="1" x14ac:dyDescent="0.2">
      <c r="A144" s="28"/>
      <c r="B144" s="28"/>
      <c r="C144" s="28"/>
      <c r="D144" s="28"/>
      <c r="E144" s="28"/>
      <c r="F144" s="28"/>
      <c r="G144" s="28"/>
      <c r="H144" s="28"/>
      <c r="I144" s="28"/>
      <c r="J144" s="28"/>
      <c r="K144" s="28"/>
      <c r="L144" s="28"/>
      <c r="M144" s="28"/>
      <c r="N144" s="28"/>
      <c r="O144" s="28"/>
      <c r="P144" s="28"/>
      <c r="Q144" s="28"/>
      <c r="R144" s="28"/>
      <c r="S144" s="28"/>
      <c r="T144" s="28"/>
      <c r="U144" s="28" t="s">
        <v>515</v>
      </c>
      <c r="V144" s="28"/>
      <c r="W144" s="28"/>
      <c r="X144" s="28"/>
    </row>
    <row r="145" spans="1:24" hidden="1" x14ac:dyDescent="0.2">
      <c r="A145" s="28"/>
      <c r="B145" s="28"/>
      <c r="C145" s="28"/>
      <c r="D145" s="28"/>
      <c r="E145" s="28"/>
      <c r="F145" s="28"/>
      <c r="G145" s="28"/>
      <c r="H145" s="28"/>
      <c r="I145" s="28"/>
      <c r="J145" s="28"/>
      <c r="K145" s="28"/>
      <c r="L145" s="28"/>
      <c r="M145" s="28"/>
      <c r="N145" s="28"/>
      <c r="O145" s="28"/>
      <c r="P145" s="28"/>
      <c r="Q145" s="28"/>
      <c r="R145" s="28"/>
      <c r="S145" s="28"/>
      <c r="T145" s="28"/>
      <c r="U145" s="28" t="s">
        <v>516</v>
      </c>
      <c r="V145" s="28"/>
      <c r="W145" s="28"/>
      <c r="X145" s="28"/>
    </row>
    <row r="146" spans="1:24" hidden="1" x14ac:dyDescent="0.2">
      <c r="A146" s="28"/>
      <c r="B146" s="28"/>
      <c r="C146" s="28"/>
      <c r="D146" s="28"/>
      <c r="E146" s="28"/>
      <c r="F146" s="28"/>
      <c r="G146" s="28"/>
      <c r="H146" s="28"/>
      <c r="I146" s="28"/>
      <c r="J146" s="28"/>
      <c r="K146" s="28"/>
      <c r="L146" s="28"/>
      <c r="M146" s="28"/>
      <c r="N146" s="28"/>
      <c r="O146" s="28"/>
      <c r="P146" s="28"/>
      <c r="Q146" s="28"/>
      <c r="R146" s="28"/>
      <c r="S146" s="28"/>
      <c r="T146" s="28"/>
      <c r="U146" s="28" t="s">
        <v>517</v>
      </c>
      <c r="V146" s="28"/>
      <c r="W146" s="28"/>
      <c r="X146" s="28"/>
    </row>
    <row r="147" spans="1:24" hidden="1" x14ac:dyDescent="0.2">
      <c r="A147" s="28"/>
      <c r="B147" s="28"/>
      <c r="C147" s="28"/>
      <c r="D147" s="28"/>
      <c r="E147" s="28"/>
      <c r="F147" s="28"/>
      <c r="G147" s="28"/>
      <c r="H147" s="28"/>
      <c r="I147" s="28"/>
      <c r="J147" s="28"/>
      <c r="K147" s="28"/>
      <c r="L147" s="28"/>
      <c r="M147" s="28"/>
      <c r="N147" s="28"/>
      <c r="O147" s="28"/>
      <c r="P147" s="28"/>
      <c r="Q147" s="28"/>
      <c r="R147" s="28"/>
      <c r="S147" s="28"/>
      <c r="T147" s="28"/>
      <c r="U147" s="28" t="s">
        <v>616</v>
      </c>
      <c r="V147" s="28"/>
      <c r="W147" s="28"/>
      <c r="X147" s="28"/>
    </row>
    <row r="148" spans="1:24" hidden="1" x14ac:dyDescent="0.2">
      <c r="A148" s="28"/>
      <c r="B148" s="28"/>
      <c r="C148" s="28"/>
      <c r="D148" s="28"/>
      <c r="E148" s="28"/>
      <c r="F148" s="28"/>
      <c r="G148" s="28"/>
      <c r="H148" s="28"/>
      <c r="I148" s="28"/>
      <c r="J148" s="28"/>
      <c r="K148" s="28"/>
      <c r="L148" s="28"/>
      <c r="M148" s="28"/>
      <c r="N148" s="28"/>
      <c r="O148" s="28"/>
      <c r="P148" s="28"/>
      <c r="Q148" s="28"/>
      <c r="R148" s="28"/>
      <c r="S148" s="28"/>
      <c r="T148" s="28"/>
      <c r="U148" s="28" t="s">
        <v>518</v>
      </c>
      <c r="V148" s="28"/>
      <c r="W148" s="28"/>
      <c r="X148" s="28"/>
    </row>
    <row r="149" spans="1:24" hidden="1" x14ac:dyDescent="0.2">
      <c r="A149" s="28"/>
      <c r="B149" s="28"/>
      <c r="C149" s="28"/>
      <c r="D149" s="28"/>
      <c r="E149" s="28"/>
      <c r="F149" s="28"/>
      <c r="G149" s="28"/>
      <c r="H149" s="28"/>
      <c r="I149" s="28"/>
      <c r="J149" s="28"/>
      <c r="K149" s="28"/>
      <c r="L149" s="28"/>
      <c r="M149" s="28"/>
      <c r="N149" s="28"/>
      <c r="O149" s="28"/>
      <c r="P149" s="28"/>
      <c r="Q149" s="28"/>
      <c r="R149" s="28"/>
      <c r="S149" s="28"/>
      <c r="T149" s="28"/>
      <c r="U149" s="28" t="s">
        <v>519</v>
      </c>
      <c r="V149" s="28"/>
      <c r="W149" s="28"/>
      <c r="X149" s="28"/>
    </row>
    <row r="150" spans="1:24" hidden="1" x14ac:dyDescent="0.2">
      <c r="A150" s="28"/>
      <c r="B150" s="28"/>
      <c r="C150" s="28"/>
      <c r="D150" s="28"/>
      <c r="E150" s="28"/>
      <c r="F150" s="28"/>
      <c r="G150" s="28"/>
      <c r="H150" s="28"/>
      <c r="I150" s="28"/>
      <c r="J150" s="28"/>
      <c r="K150" s="28"/>
      <c r="L150" s="28"/>
      <c r="M150" s="28"/>
      <c r="N150" s="28"/>
      <c r="O150" s="28"/>
      <c r="P150" s="28"/>
      <c r="Q150" s="28"/>
      <c r="R150" s="28"/>
      <c r="S150" s="28"/>
      <c r="T150" s="28"/>
      <c r="U150" s="28" t="s">
        <v>520</v>
      </c>
      <c r="V150" s="28"/>
      <c r="W150" s="28"/>
      <c r="X150" s="28"/>
    </row>
    <row r="151" spans="1:24" hidden="1" x14ac:dyDescent="0.2">
      <c r="A151" s="28"/>
      <c r="B151" s="28"/>
      <c r="C151" s="28"/>
      <c r="D151" s="28"/>
      <c r="E151" s="28"/>
      <c r="F151" s="28"/>
      <c r="G151" s="28"/>
      <c r="H151" s="28"/>
      <c r="I151" s="28"/>
      <c r="J151" s="28"/>
      <c r="K151" s="28"/>
      <c r="L151" s="28"/>
      <c r="M151" s="28"/>
      <c r="N151" s="28"/>
      <c r="O151" s="28"/>
      <c r="P151" s="28"/>
      <c r="Q151" s="28"/>
      <c r="R151" s="28"/>
      <c r="S151" s="28"/>
      <c r="T151" s="28"/>
      <c r="U151" s="28" t="s">
        <v>521</v>
      </c>
      <c r="V151" s="28"/>
      <c r="W151" s="28"/>
      <c r="X151" s="28"/>
    </row>
    <row r="152" spans="1:24" hidden="1" x14ac:dyDescent="0.2">
      <c r="A152" s="28"/>
      <c r="B152" s="28"/>
      <c r="C152" s="28"/>
      <c r="D152" s="28"/>
      <c r="E152" s="28"/>
      <c r="F152" s="28"/>
      <c r="G152" s="28"/>
      <c r="H152" s="28"/>
      <c r="I152" s="28"/>
      <c r="J152" s="28"/>
      <c r="K152" s="28"/>
      <c r="L152" s="28"/>
      <c r="M152" s="28"/>
      <c r="N152" s="28"/>
      <c r="O152" s="28"/>
      <c r="P152" s="28"/>
      <c r="Q152" s="28"/>
      <c r="R152" s="28"/>
      <c r="S152" s="28"/>
      <c r="T152" s="28"/>
      <c r="U152" s="28" t="s">
        <v>522</v>
      </c>
      <c r="V152" s="28"/>
      <c r="W152" s="28"/>
      <c r="X152" s="28"/>
    </row>
    <row r="153" spans="1:24" hidden="1" x14ac:dyDescent="0.2">
      <c r="A153" s="28"/>
      <c r="B153" s="28"/>
      <c r="C153" s="28"/>
      <c r="D153" s="28"/>
      <c r="E153" s="28"/>
      <c r="F153" s="28"/>
      <c r="G153" s="28"/>
      <c r="H153" s="28"/>
      <c r="I153" s="28"/>
      <c r="J153" s="28"/>
      <c r="K153" s="28"/>
      <c r="L153" s="28"/>
      <c r="M153" s="28"/>
      <c r="N153" s="28"/>
      <c r="O153" s="28"/>
      <c r="P153" s="28"/>
      <c r="Q153" s="28"/>
      <c r="R153" s="28"/>
      <c r="S153" s="28"/>
      <c r="T153" s="28"/>
      <c r="U153" s="28" t="s">
        <v>523</v>
      </c>
      <c r="V153" s="28"/>
      <c r="W153" s="28"/>
      <c r="X153" s="28"/>
    </row>
    <row r="154" spans="1:24" hidden="1" x14ac:dyDescent="0.2">
      <c r="A154" s="28"/>
      <c r="B154" s="28"/>
      <c r="C154" s="28"/>
      <c r="D154" s="28"/>
      <c r="E154" s="28"/>
      <c r="F154" s="28"/>
      <c r="G154" s="28"/>
      <c r="H154" s="28"/>
      <c r="I154" s="28"/>
      <c r="J154" s="28"/>
      <c r="K154" s="28"/>
      <c r="L154" s="28"/>
      <c r="M154" s="28"/>
      <c r="N154" s="28"/>
      <c r="O154" s="28"/>
      <c r="P154" s="28"/>
      <c r="Q154" s="28"/>
      <c r="R154" s="28"/>
      <c r="S154" s="28"/>
      <c r="T154" s="28"/>
      <c r="U154" s="28" t="s">
        <v>524</v>
      </c>
      <c r="V154" s="28"/>
      <c r="W154" s="28"/>
      <c r="X154" s="28"/>
    </row>
    <row r="155" spans="1:24" hidden="1" x14ac:dyDescent="0.2">
      <c r="A155" s="28"/>
      <c r="B155" s="28"/>
      <c r="C155" s="28"/>
      <c r="D155" s="28"/>
      <c r="E155" s="28"/>
      <c r="F155" s="28"/>
      <c r="G155" s="28"/>
      <c r="H155" s="28"/>
      <c r="I155" s="28"/>
      <c r="J155" s="28"/>
      <c r="K155" s="28"/>
      <c r="L155" s="28"/>
      <c r="M155" s="28"/>
      <c r="N155" s="28"/>
      <c r="O155" s="28"/>
      <c r="P155" s="28"/>
      <c r="Q155" s="28"/>
      <c r="R155" s="28"/>
      <c r="S155" s="28"/>
      <c r="T155" s="28"/>
      <c r="U155" s="28" t="s">
        <v>617</v>
      </c>
      <c r="V155" s="28"/>
      <c r="W155" s="28"/>
      <c r="X155" s="28"/>
    </row>
    <row r="156" spans="1:24" hidden="1" x14ac:dyDescent="0.2">
      <c r="A156" s="28"/>
      <c r="B156" s="28"/>
      <c r="C156" s="28"/>
      <c r="D156" s="28"/>
      <c r="E156" s="28"/>
      <c r="F156" s="28"/>
      <c r="G156" s="28"/>
      <c r="H156" s="28"/>
      <c r="I156" s="28"/>
      <c r="J156" s="28"/>
      <c r="K156" s="28"/>
      <c r="L156" s="28"/>
      <c r="M156" s="28"/>
      <c r="N156" s="28"/>
      <c r="O156" s="28"/>
      <c r="P156" s="28"/>
      <c r="Q156" s="28"/>
      <c r="R156" s="28"/>
      <c r="S156" s="28"/>
      <c r="T156" s="28"/>
      <c r="U156" s="28" t="s">
        <v>526</v>
      </c>
      <c r="V156" s="28"/>
      <c r="W156" s="28"/>
      <c r="X156" s="28"/>
    </row>
    <row r="157" spans="1:24" hidden="1" x14ac:dyDescent="0.2">
      <c r="A157" s="28"/>
      <c r="B157" s="28"/>
      <c r="C157" s="28"/>
      <c r="D157" s="28"/>
      <c r="E157" s="28"/>
      <c r="F157" s="28"/>
      <c r="G157" s="28"/>
      <c r="H157" s="28"/>
      <c r="I157" s="28"/>
      <c r="J157" s="28"/>
      <c r="K157" s="28"/>
      <c r="L157" s="28"/>
      <c r="M157" s="28"/>
      <c r="N157" s="28"/>
      <c r="O157" s="28"/>
      <c r="P157" s="28"/>
      <c r="Q157" s="28"/>
      <c r="R157" s="28"/>
      <c r="S157" s="28"/>
      <c r="T157" s="28"/>
      <c r="U157" s="28" t="s">
        <v>527</v>
      </c>
      <c r="V157" s="28"/>
      <c r="W157" s="28"/>
      <c r="X157" s="28"/>
    </row>
    <row r="158" spans="1:24" hidden="1" x14ac:dyDescent="0.2">
      <c r="A158" s="28"/>
      <c r="B158" s="28"/>
      <c r="C158" s="28"/>
      <c r="D158" s="28"/>
      <c r="E158" s="28"/>
      <c r="F158" s="28"/>
      <c r="G158" s="28"/>
      <c r="H158" s="28"/>
      <c r="I158" s="28"/>
      <c r="J158" s="28"/>
      <c r="K158" s="28"/>
      <c r="L158" s="28"/>
      <c r="M158" s="28"/>
      <c r="N158" s="28"/>
      <c r="O158" s="28"/>
      <c r="P158" s="28"/>
      <c r="Q158" s="28"/>
      <c r="R158" s="28"/>
      <c r="S158" s="28"/>
      <c r="T158" s="28"/>
      <c r="U158" s="28" t="s">
        <v>528</v>
      </c>
      <c r="V158" s="28"/>
      <c r="W158" s="28"/>
      <c r="X158" s="28"/>
    </row>
    <row r="159" spans="1:24" hidden="1" x14ac:dyDescent="0.2">
      <c r="A159" s="28"/>
      <c r="B159" s="28"/>
      <c r="C159" s="28"/>
      <c r="D159" s="28"/>
      <c r="E159" s="28"/>
      <c r="F159" s="28"/>
      <c r="G159" s="28"/>
      <c r="H159" s="28"/>
      <c r="I159" s="28"/>
      <c r="J159" s="28"/>
      <c r="K159" s="28"/>
      <c r="L159" s="28"/>
      <c r="M159" s="28"/>
      <c r="N159" s="28"/>
      <c r="O159" s="28"/>
      <c r="P159" s="28"/>
      <c r="Q159" s="28"/>
      <c r="R159" s="28"/>
      <c r="S159" s="28"/>
      <c r="T159" s="28"/>
      <c r="U159" s="28" t="s">
        <v>529</v>
      </c>
      <c r="V159" s="28"/>
      <c r="W159" s="28"/>
      <c r="X159" s="28"/>
    </row>
    <row r="160" spans="1:24" hidden="1" x14ac:dyDescent="0.2">
      <c r="A160" s="28"/>
      <c r="B160" s="28"/>
      <c r="C160" s="28"/>
      <c r="D160" s="28"/>
      <c r="E160" s="28"/>
      <c r="F160" s="28"/>
      <c r="G160" s="28"/>
      <c r="H160" s="28"/>
      <c r="I160" s="28"/>
      <c r="J160" s="28"/>
      <c r="K160" s="28"/>
      <c r="L160" s="28"/>
      <c r="M160" s="28"/>
      <c r="N160" s="28"/>
      <c r="O160" s="28"/>
      <c r="P160" s="28"/>
      <c r="Q160" s="28"/>
      <c r="R160" s="28"/>
      <c r="S160" s="28"/>
      <c r="T160" s="28"/>
      <c r="U160" s="28" t="s">
        <v>618</v>
      </c>
      <c r="V160" s="28"/>
      <c r="W160" s="28"/>
      <c r="X160" s="28"/>
    </row>
    <row r="161" spans="1:24" hidden="1" x14ac:dyDescent="0.2">
      <c r="A161" s="28"/>
      <c r="B161" s="28"/>
      <c r="C161" s="28"/>
      <c r="D161" s="28"/>
      <c r="E161" s="28"/>
      <c r="F161" s="28"/>
      <c r="G161" s="28"/>
      <c r="H161" s="28"/>
      <c r="I161" s="28"/>
      <c r="J161" s="28"/>
      <c r="K161" s="28"/>
      <c r="L161" s="28"/>
      <c r="M161" s="28"/>
      <c r="N161" s="28"/>
      <c r="O161" s="28"/>
      <c r="P161" s="28"/>
      <c r="Q161" s="28"/>
      <c r="R161" s="28"/>
      <c r="S161" s="28"/>
      <c r="T161" s="28"/>
      <c r="U161" s="28" t="s">
        <v>530</v>
      </c>
      <c r="V161" s="28"/>
      <c r="W161" s="28"/>
      <c r="X161" s="28"/>
    </row>
    <row r="162" spans="1:24" hidden="1" x14ac:dyDescent="0.2">
      <c r="A162" s="28"/>
      <c r="B162" s="28"/>
      <c r="C162" s="28"/>
      <c r="D162" s="28"/>
      <c r="E162" s="28"/>
      <c r="F162" s="28"/>
      <c r="G162" s="28"/>
      <c r="H162" s="28"/>
      <c r="I162" s="28"/>
      <c r="J162" s="28"/>
      <c r="K162" s="28"/>
      <c r="L162" s="28"/>
      <c r="M162" s="28"/>
      <c r="N162" s="28"/>
      <c r="O162" s="28"/>
      <c r="P162" s="28"/>
      <c r="Q162" s="28"/>
      <c r="R162" s="28"/>
      <c r="S162" s="28"/>
      <c r="T162" s="28"/>
      <c r="U162" s="28" t="s">
        <v>531</v>
      </c>
      <c r="V162" s="28"/>
      <c r="W162" s="28"/>
      <c r="X162" s="28"/>
    </row>
    <row r="163" spans="1:24" hidden="1" x14ac:dyDescent="0.2">
      <c r="A163" s="28"/>
      <c r="B163" s="28"/>
      <c r="C163" s="28"/>
      <c r="D163" s="28"/>
      <c r="E163" s="28"/>
      <c r="F163" s="28"/>
      <c r="G163" s="28"/>
      <c r="H163" s="28"/>
      <c r="I163" s="28"/>
      <c r="J163" s="28"/>
      <c r="K163" s="28"/>
      <c r="L163" s="28"/>
      <c r="M163" s="28"/>
      <c r="N163" s="28"/>
      <c r="O163" s="28"/>
      <c r="P163" s="28"/>
      <c r="Q163" s="28"/>
      <c r="R163" s="28"/>
      <c r="S163" s="28"/>
      <c r="T163" s="28"/>
      <c r="U163" s="28" t="s">
        <v>532</v>
      </c>
      <c r="V163" s="28"/>
      <c r="W163" s="28"/>
      <c r="X163" s="28"/>
    </row>
    <row r="164" spans="1:24" hidden="1" x14ac:dyDescent="0.2">
      <c r="A164" s="28"/>
      <c r="B164" s="28"/>
      <c r="C164" s="28"/>
      <c r="D164" s="28"/>
      <c r="E164" s="28"/>
      <c r="F164" s="28"/>
      <c r="G164" s="28"/>
      <c r="H164" s="28"/>
      <c r="I164" s="28"/>
      <c r="J164" s="28"/>
      <c r="K164" s="28"/>
      <c r="L164" s="28"/>
      <c r="M164" s="28"/>
      <c r="N164" s="28"/>
      <c r="O164" s="28"/>
      <c r="P164" s="28"/>
      <c r="Q164" s="28"/>
      <c r="R164" s="28"/>
      <c r="S164" s="28"/>
      <c r="T164" s="28"/>
      <c r="U164" s="28" t="s">
        <v>533</v>
      </c>
      <c r="V164" s="28"/>
      <c r="W164" s="28"/>
      <c r="X164" s="28"/>
    </row>
    <row r="165" spans="1:24" hidden="1" x14ac:dyDescent="0.2">
      <c r="A165" s="28"/>
      <c r="B165" s="28"/>
      <c r="C165" s="28"/>
      <c r="D165" s="28"/>
      <c r="E165" s="28"/>
      <c r="F165" s="28"/>
      <c r="G165" s="28"/>
      <c r="H165" s="28"/>
      <c r="I165" s="28"/>
      <c r="J165" s="28"/>
      <c r="K165" s="28"/>
      <c r="L165" s="28"/>
      <c r="M165" s="28"/>
      <c r="N165" s="28"/>
      <c r="O165" s="28"/>
      <c r="P165" s="28"/>
      <c r="Q165" s="28"/>
      <c r="R165" s="28"/>
      <c r="S165" s="28"/>
      <c r="T165" s="28"/>
      <c r="U165" s="28" t="s">
        <v>534</v>
      </c>
      <c r="V165" s="28"/>
      <c r="W165" s="28"/>
      <c r="X165" s="28"/>
    </row>
    <row r="166" spans="1:24" hidden="1" x14ac:dyDescent="0.2">
      <c r="A166" s="28"/>
      <c r="B166" s="28"/>
      <c r="C166" s="28"/>
      <c r="D166" s="28"/>
      <c r="E166" s="28"/>
      <c r="F166" s="28"/>
      <c r="G166" s="28"/>
      <c r="H166" s="28"/>
      <c r="I166" s="28"/>
      <c r="J166" s="28"/>
      <c r="K166" s="28"/>
      <c r="L166" s="28"/>
      <c r="M166" s="28"/>
      <c r="N166" s="28"/>
      <c r="O166" s="28"/>
      <c r="P166" s="28"/>
      <c r="Q166" s="28"/>
      <c r="R166" s="28"/>
      <c r="S166" s="28"/>
      <c r="T166" s="28"/>
      <c r="U166" s="28" t="s">
        <v>535</v>
      </c>
      <c r="V166" s="28"/>
      <c r="W166" s="28"/>
      <c r="X166" s="28"/>
    </row>
    <row r="167" spans="1:24" hidden="1" x14ac:dyDescent="0.2">
      <c r="A167" s="28"/>
      <c r="B167" s="28"/>
      <c r="C167" s="28"/>
      <c r="D167" s="28"/>
      <c r="E167" s="28"/>
      <c r="F167" s="28"/>
      <c r="G167" s="28"/>
      <c r="H167" s="28"/>
      <c r="I167" s="28"/>
      <c r="J167" s="28"/>
      <c r="K167" s="28"/>
      <c r="L167" s="28"/>
      <c r="M167" s="28"/>
      <c r="N167" s="28"/>
      <c r="O167" s="28"/>
      <c r="P167" s="28"/>
      <c r="Q167" s="28"/>
      <c r="R167" s="28"/>
      <c r="S167" s="28"/>
      <c r="T167" s="28"/>
      <c r="U167" s="28" t="s">
        <v>536</v>
      </c>
      <c r="V167" s="28"/>
      <c r="W167" s="28"/>
      <c r="X167" s="28"/>
    </row>
    <row r="168" spans="1:24" hidden="1" x14ac:dyDescent="0.2">
      <c r="A168" s="28"/>
      <c r="B168" s="28"/>
      <c r="C168" s="28"/>
      <c r="D168" s="28"/>
      <c r="E168" s="28"/>
      <c r="F168" s="28"/>
      <c r="G168" s="28"/>
      <c r="H168" s="28"/>
      <c r="I168" s="28"/>
      <c r="J168" s="28"/>
      <c r="K168" s="28"/>
      <c r="L168" s="28"/>
      <c r="M168" s="28"/>
      <c r="N168" s="28"/>
      <c r="O168" s="28"/>
      <c r="P168" s="28"/>
      <c r="Q168" s="28"/>
      <c r="R168" s="28"/>
      <c r="S168" s="28"/>
      <c r="T168" s="28"/>
      <c r="U168" s="28" t="s">
        <v>537</v>
      </c>
      <c r="V168" s="28"/>
      <c r="W168" s="28"/>
      <c r="X168" s="28"/>
    </row>
    <row r="169" spans="1:24" hidden="1" x14ac:dyDescent="0.2">
      <c r="A169" s="28"/>
      <c r="B169" s="28"/>
      <c r="C169" s="28"/>
      <c r="D169" s="28"/>
      <c r="E169" s="28"/>
      <c r="F169" s="28"/>
      <c r="G169" s="28"/>
      <c r="H169" s="28"/>
      <c r="I169" s="28"/>
      <c r="J169" s="28"/>
      <c r="K169" s="28"/>
      <c r="L169" s="28"/>
      <c r="M169" s="28"/>
      <c r="N169" s="28"/>
      <c r="O169" s="28"/>
      <c r="P169" s="28"/>
      <c r="Q169" s="28"/>
      <c r="R169" s="28"/>
      <c r="S169" s="28"/>
      <c r="T169" s="28"/>
      <c r="U169" s="28" t="s">
        <v>538</v>
      </c>
      <c r="V169" s="28"/>
      <c r="W169" s="28"/>
      <c r="X169" s="28"/>
    </row>
    <row r="170" spans="1:24" hidden="1" x14ac:dyDescent="0.2">
      <c r="A170" s="28"/>
      <c r="B170" s="28"/>
      <c r="C170" s="28"/>
      <c r="D170" s="28"/>
      <c r="E170" s="28"/>
      <c r="F170" s="28"/>
      <c r="G170" s="28"/>
      <c r="H170" s="28"/>
      <c r="I170" s="28"/>
      <c r="J170" s="28"/>
      <c r="K170" s="28"/>
      <c r="L170" s="28"/>
      <c r="M170" s="28"/>
      <c r="N170" s="28"/>
      <c r="O170" s="28"/>
      <c r="P170" s="28"/>
      <c r="Q170" s="28"/>
      <c r="R170" s="28"/>
      <c r="S170" s="28"/>
      <c r="T170" s="28"/>
      <c r="U170" s="28" t="s">
        <v>539</v>
      </c>
      <c r="V170" s="28"/>
      <c r="W170" s="28"/>
      <c r="X170" s="28"/>
    </row>
    <row r="171" spans="1:24" hidden="1" x14ac:dyDescent="0.2">
      <c r="A171" s="28"/>
      <c r="B171" s="28"/>
      <c r="C171" s="28"/>
      <c r="D171" s="28"/>
      <c r="E171" s="28"/>
      <c r="F171" s="28"/>
      <c r="G171" s="28"/>
      <c r="H171" s="28"/>
      <c r="I171" s="28"/>
      <c r="J171" s="28"/>
      <c r="K171" s="28"/>
      <c r="L171" s="28"/>
      <c r="M171" s="28"/>
      <c r="N171" s="28"/>
      <c r="O171" s="28"/>
      <c r="P171" s="28"/>
      <c r="Q171" s="28"/>
      <c r="R171" s="28"/>
      <c r="S171" s="28"/>
      <c r="T171" s="28"/>
      <c r="U171" s="28" t="s">
        <v>540</v>
      </c>
      <c r="V171" s="28"/>
      <c r="W171" s="28"/>
      <c r="X171" s="28"/>
    </row>
    <row r="172" spans="1:24" hidden="1" x14ac:dyDescent="0.2">
      <c r="A172" s="28"/>
      <c r="B172" s="28"/>
      <c r="C172" s="28"/>
      <c r="D172" s="28"/>
      <c r="E172" s="28"/>
      <c r="F172" s="28"/>
      <c r="G172" s="28"/>
      <c r="H172" s="28"/>
      <c r="I172" s="28"/>
      <c r="J172" s="28"/>
      <c r="K172" s="28"/>
      <c r="L172" s="28"/>
      <c r="M172" s="28"/>
      <c r="N172" s="28"/>
      <c r="O172" s="28"/>
      <c r="P172" s="28"/>
      <c r="Q172" s="28"/>
      <c r="R172" s="28"/>
      <c r="S172" s="28"/>
      <c r="T172" s="28"/>
      <c r="U172" s="28" t="s">
        <v>541</v>
      </c>
      <c r="V172" s="28"/>
      <c r="W172" s="28"/>
      <c r="X172" s="28"/>
    </row>
    <row r="173" spans="1:24" hidden="1" x14ac:dyDescent="0.2">
      <c r="A173" s="28"/>
      <c r="B173" s="28"/>
      <c r="C173" s="28"/>
      <c r="D173" s="28"/>
      <c r="E173" s="28"/>
      <c r="F173" s="28"/>
      <c r="G173" s="28"/>
      <c r="H173" s="28"/>
      <c r="I173" s="28"/>
      <c r="J173" s="28"/>
      <c r="K173" s="28"/>
      <c r="L173" s="28"/>
      <c r="M173" s="28"/>
      <c r="N173" s="28"/>
      <c r="O173" s="28"/>
      <c r="P173" s="28"/>
      <c r="Q173" s="28"/>
      <c r="R173" s="28"/>
      <c r="S173" s="28"/>
      <c r="T173" s="28"/>
      <c r="U173" s="28" t="s">
        <v>542</v>
      </c>
      <c r="V173" s="28"/>
      <c r="W173" s="28"/>
      <c r="X173" s="28"/>
    </row>
    <row r="174" spans="1:24" hidden="1" x14ac:dyDescent="0.2">
      <c r="A174" s="28"/>
      <c r="B174" s="28"/>
      <c r="C174" s="28"/>
      <c r="D174" s="28"/>
      <c r="E174" s="28"/>
      <c r="F174" s="28"/>
      <c r="G174" s="28"/>
      <c r="H174" s="28"/>
      <c r="I174" s="28"/>
      <c r="J174" s="28"/>
      <c r="K174" s="28"/>
      <c r="L174" s="28"/>
      <c r="M174" s="28"/>
      <c r="N174" s="28"/>
      <c r="O174" s="28"/>
      <c r="P174" s="28"/>
      <c r="Q174" s="28"/>
      <c r="R174" s="28"/>
      <c r="S174" s="28"/>
      <c r="T174" s="28"/>
      <c r="U174" s="28" t="s">
        <v>543</v>
      </c>
      <c r="V174" s="28"/>
      <c r="W174" s="28"/>
      <c r="X174" s="28"/>
    </row>
    <row r="175" spans="1:24" hidden="1" x14ac:dyDescent="0.2">
      <c r="A175" s="28"/>
      <c r="B175" s="28"/>
      <c r="C175" s="28"/>
      <c r="D175" s="28"/>
      <c r="E175" s="28"/>
      <c r="F175" s="28"/>
      <c r="G175" s="28"/>
      <c r="H175" s="28"/>
      <c r="I175" s="28"/>
      <c r="J175" s="28"/>
      <c r="K175" s="28"/>
      <c r="L175" s="28"/>
      <c r="M175" s="28"/>
      <c r="N175" s="28"/>
      <c r="O175" s="28"/>
      <c r="P175" s="28"/>
      <c r="Q175" s="28"/>
      <c r="R175" s="28"/>
      <c r="S175" s="28"/>
      <c r="T175" s="28"/>
      <c r="U175" s="28" t="s">
        <v>544</v>
      </c>
      <c r="V175" s="28"/>
      <c r="W175" s="28"/>
      <c r="X175" s="28"/>
    </row>
    <row r="176" spans="1:24" hidden="1" x14ac:dyDescent="0.2">
      <c r="A176" s="28"/>
      <c r="B176" s="28"/>
      <c r="C176" s="28"/>
      <c r="D176" s="28"/>
      <c r="E176" s="28"/>
      <c r="F176" s="28"/>
      <c r="G176" s="28"/>
      <c r="H176" s="28"/>
      <c r="I176" s="28"/>
      <c r="J176" s="28"/>
      <c r="K176" s="28"/>
      <c r="L176" s="28"/>
      <c r="M176" s="28"/>
      <c r="N176" s="28"/>
      <c r="O176" s="28"/>
      <c r="P176" s="28"/>
      <c r="Q176" s="28"/>
      <c r="R176" s="28"/>
      <c r="S176" s="28"/>
      <c r="T176" s="28"/>
      <c r="U176" s="28" t="s">
        <v>545</v>
      </c>
      <c r="V176" s="28"/>
      <c r="W176" s="28"/>
      <c r="X176" s="28"/>
    </row>
    <row r="177" spans="1:24" hidden="1" x14ac:dyDescent="0.2">
      <c r="A177" s="28"/>
      <c r="B177" s="28"/>
      <c r="C177" s="28"/>
      <c r="D177" s="28"/>
      <c r="E177" s="28"/>
      <c r="F177" s="28"/>
      <c r="G177" s="28"/>
      <c r="H177" s="28"/>
      <c r="I177" s="28"/>
      <c r="J177" s="28"/>
      <c r="K177" s="28"/>
      <c r="L177" s="28"/>
      <c r="M177" s="28"/>
      <c r="N177" s="28"/>
      <c r="O177" s="28"/>
      <c r="P177" s="28"/>
      <c r="Q177" s="28"/>
      <c r="R177" s="28"/>
      <c r="S177" s="28"/>
      <c r="T177" s="28"/>
      <c r="U177" s="28" t="s">
        <v>546</v>
      </c>
      <c r="V177" s="28"/>
      <c r="W177" s="28"/>
      <c r="X177" s="28"/>
    </row>
    <row r="178" spans="1:24" hidden="1" x14ac:dyDescent="0.2">
      <c r="A178" s="28"/>
      <c r="B178" s="28"/>
      <c r="C178" s="28"/>
      <c r="D178" s="28"/>
      <c r="E178" s="28"/>
      <c r="F178" s="28"/>
      <c r="G178" s="28"/>
      <c r="H178" s="28"/>
      <c r="I178" s="28"/>
      <c r="J178" s="28"/>
      <c r="K178" s="28"/>
      <c r="L178" s="28"/>
      <c r="M178" s="28"/>
      <c r="N178" s="28"/>
      <c r="O178" s="28"/>
      <c r="P178" s="28"/>
      <c r="Q178" s="28"/>
      <c r="R178" s="28"/>
      <c r="S178" s="28"/>
      <c r="T178" s="28"/>
      <c r="U178" s="28" t="s">
        <v>547</v>
      </c>
      <c r="V178" s="28"/>
      <c r="W178" s="28"/>
      <c r="X178" s="28"/>
    </row>
    <row r="179" spans="1:24" hidden="1" x14ac:dyDescent="0.2">
      <c r="A179" s="28"/>
      <c r="B179" s="28"/>
      <c r="C179" s="28"/>
      <c r="D179" s="28"/>
      <c r="E179" s="28"/>
      <c r="F179" s="28"/>
      <c r="G179" s="28"/>
      <c r="H179" s="28"/>
      <c r="I179" s="28"/>
      <c r="J179" s="28"/>
      <c r="K179" s="28"/>
      <c r="L179" s="28"/>
      <c r="M179" s="28"/>
      <c r="N179" s="28"/>
      <c r="O179" s="28"/>
      <c r="P179" s="28"/>
      <c r="Q179" s="28"/>
      <c r="R179" s="28"/>
      <c r="S179" s="28"/>
      <c r="T179" s="28"/>
      <c r="U179" s="28" t="s">
        <v>619</v>
      </c>
      <c r="V179" s="28"/>
      <c r="W179" s="28"/>
      <c r="X179" s="28"/>
    </row>
    <row r="180" spans="1:24" hidden="1" x14ac:dyDescent="0.2">
      <c r="A180" s="28"/>
      <c r="B180" s="28"/>
      <c r="C180" s="28"/>
      <c r="D180" s="28"/>
      <c r="E180" s="28"/>
      <c r="F180" s="28"/>
      <c r="G180" s="28"/>
      <c r="H180" s="28"/>
      <c r="I180" s="28"/>
      <c r="J180" s="28"/>
      <c r="K180" s="28"/>
      <c r="L180" s="28"/>
      <c r="M180" s="28"/>
      <c r="N180" s="28"/>
      <c r="O180" s="28"/>
      <c r="P180" s="28"/>
      <c r="Q180" s="28"/>
      <c r="R180" s="28"/>
      <c r="S180" s="28"/>
      <c r="T180" s="28"/>
      <c r="U180" s="28" t="s">
        <v>548</v>
      </c>
      <c r="V180" s="28"/>
      <c r="W180" s="28"/>
      <c r="X180" s="28"/>
    </row>
    <row r="181" spans="1:24" hidden="1" x14ac:dyDescent="0.2">
      <c r="A181" s="28"/>
      <c r="B181" s="28"/>
      <c r="C181" s="28"/>
      <c r="D181" s="28"/>
      <c r="E181" s="28"/>
      <c r="F181" s="28"/>
      <c r="G181" s="28"/>
      <c r="H181" s="28"/>
      <c r="I181" s="28"/>
      <c r="J181" s="28"/>
      <c r="K181" s="28"/>
      <c r="L181" s="28"/>
      <c r="M181" s="28"/>
      <c r="N181" s="28"/>
      <c r="O181" s="28"/>
      <c r="P181" s="28"/>
      <c r="Q181" s="28"/>
      <c r="R181" s="28"/>
      <c r="S181" s="28"/>
      <c r="T181" s="28"/>
      <c r="U181" s="28" t="s">
        <v>549</v>
      </c>
      <c r="V181" s="28"/>
      <c r="W181" s="28"/>
      <c r="X181" s="28"/>
    </row>
    <row r="182" spans="1:24" hidden="1" x14ac:dyDescent="0.2">
      <c r="A182" s="28"/>
      <c r="B182" s="28"/>
      <c r="C182" s="28"/>
      <c r="D182" s="28"/>
      <c r="E182" s="28"/>
      <c r="F182" s="28"/>
      <c r="G182" s="28"/>
      <c r="H182" s="28"/>
      <c r="I182" s="28"/>
      <c r="J182" s="28"/>
      <c r="K182" s="28"/>
      <c r="L182" s="28"/>
      <c r="M182" s="28"/>
      <c r="N182" s="28"/>
      <c r="O182" s="28"/>
      <c r="P182" s="28"/>
      <c r="Q182" s="28"/>
      <c r="R182" s="28"/>
      <c r="S182" s="28"/>
      <c r="T182" s="28"/>
      <c r="U182" s="28" t="s">
        <v>550</v>
      </c>
      <c r="V182" s="28"/>
      <c r="W182" s="28"/>
      <c r="X182" s="28"/>
    </row>
    <row r="183" spans="1:24" hidden="1" x14ac:dyDescent="0.2">
      <c r="A183" s="28"/>
      <c r="B183" s="28"/>
      <c r="C183" s="28"/>
      <c r="D183" s="28"/>
      <c r="E183" s="28"/>
      <c r="F183" s="28"/>
      <c r="G183" s="28"/>
      <c r="H183" s="28"/>
      <c r="I183" s="28"/>
      <c r="J183" s="28"/>
      <c r="K183" s="28"/>
      <c r="L183" s="28"/>
      <c r="M183" s="28"/>
      <c r="N183" s="28"/>
      <c r="O183" s="28"/>
      <c r="P183" s="28"/>
      <c r="Q183" s="28"/>
      <c r="R183" s="28"/>
      <c r="S183" s="28"/>
      <c r="T183" s="28"/>
      <c r="U183" s="28" t="s">
        <v>551</v>
      </c>
      <c r="V183" s="28"/>
      <c r="W183" s="28"/>
      <c r="X183" s="28"/>
    </row>
    <row r="184" spans="1:24" hidden="1" x14ac:dyDescent="0.2">
      <c r="A184" s="28"/>
      <c r="B184" s="28"/>
      <c r="C184" s="28"/>
      <c r="D184" s="28"/>
      <c r="E184" s="28"/>
      <c r="F184" s="28"/>
      <c r="G184" s="28"/>
      <c r="H184" s="28"/>
      <c r="I184" s="28"/>
      <c r="J184" s="28"/>
      <c r="K184" s="28"/>
      <c r="L184" s="28"/>
      <c r="M184" s="28"/>
      <c r="N184" s="28"/>
      <c r="O184" s="28"/>
      <c r="P184" s="28"/>
      <c r="Q184" s="28"/>
      <c r="R184" s="28"/>
      <c r="S184" s="28"/>
      <c r="T184" s="28"/>
      <c r="U184" s="28" t="s">
        <v>552</v>
      </c>
      <c r="V184" s="28"/>
      <c r="W184" s="28"/>
      <c r="X184" s="28"/>
    </row>
    <row r="185" spans="1:24" hidden="1" x14ac:dyDescent="0.2">
      <c r="A185" s="28"/>
      <c r="B185" s="28"/>
      <c r="C185" s="28"/>
      <c r="D185" s="28"/>
      <c r="E185" s="28"/>
      <c r="F185" s="28"/>
      <c r="G185" s="28"/>
      <c r="H185" s="28"/>
      <c r="I185" s="28"/>
      <c r="J185" s="28"/>
      <c r="K185" s="28"/>
      <c r="L185" s="28"/>
      <c r="M185" s="28"/>
      <c r="N185" s="28"/>
      <c r="O185" s="28"/>
      <c r="P185" s="28"/>
      <c r="Q185" s="28"/>
      <c r="R185" s="28"/>
      <c r="S185" s="28"/>
      <c r="T185" s="28"/>
      <c r="U185" s="28" t="s">
        <v>553</v>
      </c>
      <c r="V185" s="28"/>
      <c r="W185" s="28"/>
      <c r="X185" s="28"/>
    </row>
    <row r="186" spans="1:24" hidden="1" x14ac:dyDescent="0.2">
      <c r="A186" s="28"/>
      <c r="B186" s="28"/>
      <c r="C186" s="28"/>
      <c r="D186" s="28"/>
      <c r="E186" s="28"/>
      <c r="F186" s="28"/>
      <c r="G186" s="28"/>
      <c r="H186" s="28"/>
      <c r="I186" s="28"/>
      <c r="J186" s="28"/>
      <c r="K186" s="28"/>
      <c r="L186" s="28"/>
      <c r="M186" s="28"/>
      <c r="N186" s="28"/>
      <c r="O186" s="28"/>
      <c r="P186" s="28"/>
      <c r="Q186" s="28"/>
      <c r="R186" s="28"/>
      <c r="S186" s="28"/>
      <c r="T186" s="28"/>
      <c r="U186" s="28" t="s">
        <v>554</v>
      </c>
      <c r="V186" s="28"/>
      <c r="W186" s="28"/>
      <c r="X186" s="28"/>
    </row>
    <row r="187" spans="1:24" hidden="1" x14ac:dyDescent="0.2">
      <c r="A187" s="28"/>
      <c r="B187" s="28"/>
      <c r="C187" s="28"/>
      <c r="D187" s="28"/>
      <c r="E187" s="28"/>
      <c r="F187" s="28"/>
      <c r="G187" s="28"/>
      <c r="H187" s="28"/>
      <c r="I187" s="28"/>
      <c r="J187" s="28"/>
      <c r="K187" s="28"/>
      <c r="L187" s="28"/>
      <c r="M187" s="28"/>
      <c r="N187" s="28"/>
      <c r="O187" s="28"/>
      <c r="P187" s="28"/>
      <c r="Q187" s="28"/>
      <c r="R187" s="28"/>
      <c r="S187" s="28"/>
      <c r="T187" s="28"/>
      <c r="U187" s="28" t="s">
        <v>555</v>
      </c>
      <c r="V187" s="28"/>
      <c r="W187" s="28"/>
      <c r="X187" s="28"/>
    </row>
    <row r="188" spans="1:24" hidden="1" x14ac:dyDescent="0.2">
      <c r="A188" s="28"/>
      <c r="B188" s="28"/>
      <c r="C188" s="28"/>
      <c r="D188" s="28"/>
      <c r="E188" s="28"/>
      <c r="F188" s="28"/>
      <c r="G188" s="28"/>
      <c r="H188" s="28"/>
      <c r="I188" s="28"/>
      <c r="J188" s="28"/>
      <c r="K188" s="28"/>
      <c r="L188" s="28"/>
      <c r="M188" s="28"/>
      <c r="N188" s="28"/>
      <c r="O188" s="28"/>
      <c r="P188" s="28"/>
      <c r="Q188" s="28"/>
      <c r="R188" s="28"/>
      <c r="S188" s="28"/>
      <c r="T188" s="28"/>
      <c r="U188" s="28" t="s">
        <v>556</v>
      </c>
      <c r="V188" s="28"/>
      <c r="W188" s="28"/>
      <c r="X188" s="28"/>
    </row>
    <row r="189" spans="1:24" hidden="1" x14ac:dyDescent="0.2">
      <c r="A189" s="28"/>
      <c r="B189" s="28"/>
      <c r="C189" s="28"/>
      <c r="D189" s="28"/>
      <c r="E189" s="28"/>
      <c r="F189" s="28"/>
      <c r="G189" s="28"/>
      <c r="H189" s="28"/>
      <c r="I189" s="28"/>
      <c r="J189" s="28"/>
      <c r="K189" s="28"/>
      <c r="L189" s="28"/>
      <c r="M189" s="28"/>
      <c r="N189" s="28"/>
      <c r="O189" s="28"/>
      <c r="P189" s="28"/>
      <c r="Q189" s="28"/>
      <c r="R189" s="28"/>
      <c r="S189" s="28"/>
      <c r="T189" s="28"/>
      <c r="U189" s="28" t="s">
        <v>557</v>
      </c>
      <c r="V189" s="28"/>
      <c r="W189" s="28"/>
      <c r="X189" s="28"/>
    </row>
    <row r="190" spans="1:24" hidden="1" x14ac:dyDescent="0.2">
      <c r="A190" s="28"/>
      <c r="B190" s="28"/>
      <c r="C190" s="28"/>
      <c r="D190" s="28"/>
      <c r="E190" s="28"/>
      <c r="F190" s="28"/>
      <c r="G190" s="28"/>
      <c r="H190" s="28"/>
      <c r="I190" s="28"/>
      <c r="J190" s="28"/>
      <c r="K190" s="28"/>
      <c r="L190" s="28"/>
      <c r="M190" s="28"/>
      <c r="N190" s="28"/>
      <c r="O190" s="28"/>
      <c r="P190" s="28"/>
      <c r="Q190" s="28"/>
      <c r="R190" s="28"/>
      <c r="S190" s="28"/>
      <c r="T190" s="28"/>
      <c r="U190" s="28" t="s">
        <v>558</v>
      </c>
      <c r="V190" s="28"/>
      <c r="W190" s="28"/>
      <c r="X190" s="28"/>
    </row>
    <row r="191" spans="1:24" hidden="1" x14ac:dyDescent="0.2">
      <c r="A191" s="28"/>
      <c r="B191" s="28"/>
      <c r="C191" s="28"/>
      <c r="D191" s="28"/>
      <c r="E191" s="28"/>
      <c r="F191" s="28"/>
      <c r="G191" s="28"/>
      <c r="H191" s="28"/>
      <c r="I191" s="28"/>
      <c r="J191" s="28"/>
      <c r="K191" s="28"/>
      <c r="L191" s="28"/>
      <c r="M191" s="28"/>
      <c r="N191" s="28"/>
      <c r="O191" s="28"/>
      <c r="P191" s="28"/>
      <c r="Q191" s="28"/>
      <c r="R191" s="28"/>
      <c r="S191" s="28"/>
      <c r="T191" s="28"/>
      <c r="U191" s="28" t="s">
        <v>559</v>
      </c>
      <c r="V191" s="28"/>
      <c r="W191" s="28"/>
      <c r="X191" s="28"/>
    </row>
    <row r="192" spans="1:24" hidden="1" x14ac:dyDescent="0.2">
      <c r="A192" s="28"/>
      <c r="B192" s="28"/>
      <c r="C192" s="28"/>
      <c r="D192" s="28"/>
      <c r="E192" s="28"/>
      <c r="F192" s="28"/>
      <c r="G192" s="28"/>
      <c r="H192" s="28"/>
      <c r="I192" s="28"/>
      <c r="J192" s="28"/>
      <c r="K192" s="28"/>
      <c r="L192" s="28"/>
      <c r="M192" s="28"/>
      <c r="N192" s="28"/>
      <c r="O192" s="28"/>
      <c r="P192" s="28"/>
      <c r="Q192" s="28"/>
      <c r="R192" s="28"/>
      <c r="S192" s="28"/>
      <c r="T192" s="28"/>
      <c r="U192" s="28" t="s">
        <v>560</v>
      </c>
      <c r="V192" s="28"/>
      <c r="W192" s="28"/>
      <c r="X192" s="28"/>
    </row>
    <row r="193" spans="1:24" hidden="1" x14ac:dyDescent="0.2">
      <c r="A193" s="28"/>
      <c r="B193" s="28"/>
      <c r="C193" s="28"/>
      <c r="D193" s="28"/>
      <c r="E193" s="28"/>
      <c r="F193" s="28"/>
      <c r="G193" s="28"/>
      <c r="H193" s="28"/>
      <c r="I193" s="28"/>
      <c r="J193" s="28"/>
      <c r="K193" s="28"/>
      <c r="L193" s="28"/>
      <c r="M193" s="28"/>
      <c r="N193" s="28"/>
      <c r="O193" s="28"/>
      <c r="P193" s="28"/>
      <c r="Q193" s="28"/>
      <c r="R193" s="28"/>
      <c r="S193" s="28"/>
      <c r="T193" s="28"/>
      <c r="U193" s="28" t="s">
        <v>561</v>
      </c>
      <c r="V193" s="28"/>
      <c r="W193" s="28"/>
      <c r="X193" s="28"/>
    </row>
    <row r="194" spans="1:24" hidden="1" x14ac:dyDescent="0.2">
      <c r="A194" s="28"/>
      <c r="B194" s="28"/>
      <c r="C194" s="28"/>
      <c r="D194" s="28"/>
      <c r="E194" s="28"/>
      <c r="F194" s="28"/>
      <c r="G194" s="28"/>
      <c r="H194" s="28"/>
      <c r="I194" s="28"/>
      <c r="J194" s="28"/>
      <c r="K194" s="28"/>
      <c r="L194" s="28"/>
      <c r="M194" s="28"/>
      <c r="N194" s="28"/>
      <c r="O194" s="28"/>
      <c r="P194" s="28"/>
      <c r="Q194" s="28"/>
      <c r="R194" s="28"/>
      <c r="S194" s="28"/>
      <c r="T194" s="28"/>
      <c r="U194" s="28" t="s">
        <v>562</v>
      </c>
      <c r="V194" s="28"/>
      <c r="W194" s="28"/>
      <c r="X194" s="28"/>
    </row>
    <row r="195" spans="1:24" hidden="1" x14ac:dyDescent="0.2">
      <c r="A195" s="28"/>
      <c r="B195" s="28"/>
      <c r="C195" s="28"/>
      <c r="D195" s="28"/>
      <c r="E195" s="28"/>
      <c r="F195" s="28"/>
      <c r="G195" s="28"/>
      <c r="H195" s="28"/>
      <c r="I195" s="28"/>
      <c r="J195" s="28"/>
      <c r="K195" s="28"/>
      <c r="L195" s="28"/>
      <c r="M195" s="28"/>
      <c r="N195" s="28"/>
      <c r="O195" s="28"/>
      <c r="P195" s="28"/>
      <c r="Q195" s="28"/>
      <c r="R195" s="28"/>
      <c r="S195" s="28"/>
      <c r="T195" s="28"/>
      <c r="U195" s="28" t="s">
        <v>563</v>
      </c>
      <c r="V195" s="28"/>
      <c r="W195" s="28"/>
      <c r="X195" s="28"/>
    </row>
    <row r="196" spans="1:24" hidden="1" x14ac:dyDescent="0.2">
      <c r="A196" s="28"/>
      <c r="B196" s="28"/>
      <c r="C196" s="28"/>
      <c r="D196" s="28"/>
      <c r="E196" s="28"/>
      <c r="F196" s="28"/>
      <c r="G196" s="28"/>
      <c r="H196" s="28"/>
      <c r="I196" s="28"/>
      <c r="J196" s="28"/>
      <c r="K196" s="28"/>
      <c r="L196" s="28"/>
      <c r="M196" s="28"/>
      <c r="N196" s="28"/>
      <c r="O196" s="28"/>
      <c r="P196" s="28"/>
      <c r="Q196" s="28"/>
      <c r="R196" s="28"/>
      <c r="S196" s="28"/>
      <c r="T196" s="28"/>
      <c r="U196" s="28" t="s">
        <v>564</v>
      </c>
      <c r="V196" s="28"/>
      <c r="W196" s="28"/>
      <c r="X196" s="28"/>
    </row>
    <row r="197" spans="1:24" hidden="1" x14ac:dyDescent="0.2">
      <c r="A197" s="28"/>
      <c r="B197" s="28"/>
      <c r="C197" s="28"/>
      <c r="D197" s="28"/>
      <c r="E197" s="28"/>
      <c r="F197" s="28"/>
      <c r="G197" s="28"/>
      <c r="H197" s="28"/>
      <c r="I197" s="28"/>
      <c r="J197" s="28"/>
      <c r="K197" s="28"/>
      <c r="L197" s="28"/>
      <c r="M197" s="28"/>
      <c r="N197" s="28"/>
      <c r="O197" s="28"/>
      <c r="P197" s="28"/>
      <c r="Q197" s="28"/>
      <c r="R197" s="28"/>
      <c r="S197" s="28"/>
      <c r="T197" s="28"/>
      <c r="U197" s="28" t="s">
        <v>565</v>
      </c>
      <c r="V197" s="28"/>
      <c r="W197" s="28"/>
      <c r="X197" s="28"/>
    </row>
    <row r="198" spans="1:24" hidden="1" x14ac:dyDescent="0.2">
      <c r="A198" s="28"/>
      <c r="B198" s="28"/>
      <c r="C198" s="28"/>
      <c r="D198" s="28"/>
      <c r="E198" s="28"/>
      <c r="F198" s="28"/>
      <c r="G198" s="28"/>
      <c r="H198" s="28"/>
      <c r="I198" s="28"/>
      <c r="J198" s="28"/>
      <c r="K198" s="28"/>
      <c r="L198" s="28"/>
      <c r="M198" s="28"/>
      <c r="N198" s="28"/>
      <c r="O198" s="28"/>
      <c r="P198" s="28"/>
      <c r="Q198" s="28"/>
      <c r="R198" s="28"/>
      <c r="S198" s="28"/>
      <c r="T198" s="28"/>
      <c r="U198" s="28" t="s">
        <v>566</v>
      </c>
      <c r="V198" s="28"/>
      <c r="W198" s="28"/>
      <c r="X198" s="28"/>
    </row>
    <row r="199" spans="1:24" hidden="1" x14ac:dyDescent="0.2">
      <c r="A199" s="28"/>
      <c r="B199" s="28"/>
      <c r="C199" s="28"/>
      <c r="D199" s="28"/>
      <c r="E199" s="28"/>
      <c r="F199" s="28"/>
      <c r="G199" s="28"/>
      <c r="H199" s="28"/>
      <c r="I199" s="28"/>
      <c r="J199" s="28"/>
      <c r="K199" s="28"/>
      <c r="L199" s="28"/>
      <c r="M199" s="28"/>
      <c r="N199" s="28"/>
      <c r="O199" s="28"/>
      <c r="P199" s="28"/>
      <c r="Q199" s="28"/>
      <c r="R199" s="28"/>
      <c r="S199" s="28"/>
      <c r="T199" s="28"/>
      <c r="U199" s="28" t="s">
        <v>567</v>
      </c>
      <c r="V199" s="28"/>
      <c r="W199" s="28"/>
      <c r="X199" s="28"/>
    </row>
    <row r="200" spans="1:24" hidden="1" x14ac:dyDescent="0.2">
      <c r="A200" s="28"/>
      <c r="B200" s="28"/>
      <c r="C200" s="28"/>
      <c r="D200" s="28"/>
      <c r="E200" s="28"/>
      <c r="F200" s="28"/>
      <c r="G200" s="28"/>
      <c r="H200" s="28"/>
      <c r="I200" s="28"/>
      <c r="J200" s="28"/>
      <c r="K200" s="28"/>
      <c r="L200" s="28"/>
      <c r="M200" s="28"/>
      <c r="N200" s="28"/>
      <c r="O200" s="28"/>
      <c r="P200" s="28"/>
      <c r="Q200" s="28"/>
      <c r="R200" s="28"/>
      <c r="S200" s="28"/>
      <c r="T200" s="28"/>
      <c r="U200" s="28" t="s">
        <v>620</v>
      </c>
      <c r="V200" s="28"/>
      <c r="W200" s="28"/>
      <c r="X200" s="28"/>
    </row>
    <row r="201" spans="1:24" hidden="1" x14ac:dyDescent="0.2">
      <c r="A201" s="28"/>
      <c r="B201" s="28"/>
      <c r="C201" s="28"/>
      <c r="D201" s="28"/>
      <c r="E201" s="28"/>
      <c r="F201" s="28"/>
      <c r="G201" s="28"/>
      <c r="H201" s="28"/>
      <c r="I201" s="28"/>
      <c r="J201" s="28"/>
      <c r="K201" s="28"/>
      <c r="L201" s="28"/>
      <c r="M201" s="28"/>
      <c r="N201" s="28"/>
      <c r="O201" s="28"/>
      <c r="P201" s="28"/>
      <c r="Q201" s="28"/>
      <c r="R201" s="28"/>
      <c r="S201" s="28"/>
      <c r="T201" s="28"/>
      <c r="U201" s="28" t="s">
        <v>621</v>
      </c>
      <c r="V201" s="28"/>
      <c r="W201" s="28"/>
      <c r="X201" s="28"/>
    </row>
    <row r="202" spans="1:24" hidden="1" x14ac:dyDescent="0.2">
      <c r="A202" s="28"/>
      <c r="B202" s="28"/>
      <c r="C202" s="28"/>
      <c r="D202" s="28"/>
      <c r="E202" s="28"/>
      <c r="F202" s="28"/>
      <c r="G202" s="28"/>
      <c r="H202" s="28"/>
      <c r="I202" s="28"/>
      <c r="J202" s="28"/>
      <c r="K202" s="28"/>
      <c r="L202" s="28"/>
      <c r="M202" s="28"/>
      <c r="N202" s="28"/>
      <c r="O202" s="28"/>
      <c r="P202" s="28"/>
      <c r="Q202" s="28"/>
      <c r="R202" s="28"/>
      <c r="S202" s="28"/>
      <c r="T202" s="28"/>
      <c r="U202" s="28" t="s">
        <v>568</v>
      </c>
      <c r="V202" s="28"/>
      <c r="W202" s="28"/>
      <c r="X202" s="28"/>
    </row>
    <row r="203" spans="1:24" hidden="1" x14ac:dyDescent="0.2">
      <c r="A203" s="28"/>
      <c r="B203" s="28"/>
      <c r="C203" s="28"/>
      <c r="D203" s="28"/>
      <c r="E203" s="28"/>
      <c r="F203" s="28"/>
      <c r="G203" s="28"/>
      <c r="H203" s="28"/>
      <c r="I203" s="28"/>
      <c r="J203" s="28"/>
      <c r="K203" s="28"/>
      <c r="L203" s="28"/>
      <c r="M203" s="28"/>
      <c r="N203" s="28"/>
      <c r="O203" s="28"/>
      <c r="P203" s="28"/>
      <c r="Q203" s="28"/>
      <c r="R203" s="28"/>
      <c r="S203" s="28"/>
      <c r="T203" s="28"/>
      <c r="U203" s="28" t="s">
        <v>569</v>
      </c>
      <c r="V203" s="28"/>
      <c r="W203" s="28"/>
      <c r="X203" s="28"/>
    </row>
    <row r="204" spans="1:24" hidden="1" x14ac:dyDescent="0.2">
      <c r="A204" s="28"/>
      <c r="B204" s="28"/>
      <c r="C204" s="28"/>
      <c r="D204" s="28"/>
      <c r="E204" s="28"/>
      <c r="F204" s="28"/>
      <c r="G204" s="28"/>
      <c r="H204" s="28"/>
      <c r="I204" s="28"/>
      <c r="J204" s="28"/>
      <c r="K204" s="28"/>
      <c r="L204" s="28"/>
      <c r="M204" s="28"/>
      <c r="N204" s="28"/>
      <c r="O204" s="28"/>
      <c r="P204" s="28"/>
      <c r="Q204" s="28"/>
      <c r="R204" s="28"/>
      <c r="S204" s="28"/>
      <c r="T204" s="28"/>
      <c r="U204" s="28" t="s">
        <v>570</v>
      </c>
      <c r="V204" s="28"/>
      <c r="W204" s="28"/>
      <c r="X204" s="28"/>
    </row>
    <row r="205" spans="1:24" hidden="1" x14ac:dyDescent="0.2">
      <c r="A205" s="28"/>
      <c r="B205" s="28"/>
      <c r="C205" s="28"/>
      <c r="D205" s="28"/>
      <c r="E205" s="28"/>
      <c r="F205" s="28"/>
      <c r="G205" s="28"/>
      <c r="H205" s="28"/>
      <c r="I205" s="28"/>
      <c r="J205" s="28"/>
      <c r="K205" s="28"/>
      <c r="L205" s="28"/>
      <c r="M205" s="28"/>
      <c r="N205" s="28"/>
      <c r="O205" s="28"/>
      <c r="P205" s="28"/>
      <c r="Q205" s="28"/>
      <c r="R205" s="28"/>
      <c r="S205" s="28"/>
      <c r="T205" s="28"/>
      <c r="U205" s="28" t="s">
        <v>622</v>
      </c>
      <c r="V205" s="28"/>
      <c r="W205" s="28"/>
      <c r="X205" s="28"/>
    </row>
    <row r="206" spans="1:24" hidden="1" x14ac:dyDescent="0.2">
      <c r="A206" s="28"/>
      <c r="B206" s="28"/>
      <c r="C206" s="28"/>
      <c r="D206" s="28"/>
      <c r="E206" s="28"/>
      <c r="F206" s="28"/>
      <c r="G206" s="28"/>
      <c r="H206" s="28"/>
      <c r="I206" s="28"/>
      <c r="J206" s="28"/>
      <c r="K206" s="28"/>
      <c r="L206" s="28"/>
      <c r="M206" s="28"/>
      <c r="N206" s="28"/>
      <c r="O206" s="28"/>
      <c r="P206" s="28"/>
      <c r="Q206" s="28"/>
      <c r="R206" s="28"/>
      <c r="S206" s="28"/>
      <c r="T206" s="28"/>
      <c r="U206" s="28" t="s">
        <v>623</v>
      </c>
      <c r="V206" s="28"/>
      <c r="W206" s="28"/>
      <c r="X206" s="28"/>
    </row>
    <row r="207" spans="1:24" hidden="1" x14ac:dyDescent="0.2">
      <c r="A207" s="28"/>
      <c r="B207" s="28"/>
      <c r="C207" s="28"/>
      <c r="D207" s="28"/>
      <c r="E207" s="28"/>
      <c r="F207" s="28"/>
      <c r="G207" s="28"/>
      <c r="H207" s="28"/>
      <c r="I207" s="28"/>
      <c r="J207" s="28"/>
      <c r="K207" s="28"/>
      <c r="L207" s="28"/>
      <c r="M207" s="28"/>
      <c r="N207" s="28"/>
      <c r="O207" s="28"/>
      <c r="P207" s="28"/>
      <c r="Q207" s="28"/>
      <c r="R207" s="28"/>
      <c r="S207" s="28"/>
      <c r="T207" s="28"/>
      <c r="U207" s="28" t="s">
        <v>571</v>
      </c>
      <c r="V207" s="28"/>
      <c r="W207" s="28"/>
      <c r="X207" s="28"/>
    </row>
    <row r="208" spans="1:24" hidden="1" x14ac:dyDescent="0.2">
      <c r="A208" s="28"/>
      <c r="B208" s="28"/>
      <c r="C208" s="28"/>
      <c r="D208" s="28"/>
      <c r="E208" s="28"/>
      <c r="F208" s="28"/>
      <c r="G208" s="28"/>
      <c r="H208" s="28"/>
      <c r="I208" s="28"/>
      <c r="J208" s="28"/>
      <c r="K208" s="28"/>
      <c r="L208" s="28"/>
      <c r="M208" s="28"/>
      <c r="N208" s="28"/>
      <c r="O208" s="28"/>
      <c r="P208" s="28"/>
      <c r="Q208" s="28"/>
      <c r="R208" s="28"/>
      <c r="S208" s="28"/>
      <c r="T208" s="28"/>
      <c r="U208" s="28" t="s">
        <v>572</v>
      </c>
      <c r="V208" s="28"/>
      <c r="W208" s="28"/>
      <c r="X208" s="28"/>
    </row>
    <row r="209" spans="1:24" hidden="1" x14ac:dyDescent="0.2">
      <c r="A209" s="28"/>
      <c r="B209" s="28"/>
      <c r="C209" s="28"/>
      <c r="D209" s="28"/>
      <c r="E209" s="28"/>
      <c r="F209" s="28"/>
      <c r="G209" s="28"/>
      <c r="H209" s="28"/>
      <c r="I209" s="28"/>
      <c r="J209" s="28"/>
      <c r="K209" s="28"/>
      <c r="L209" s="28"/>
      <c r="M209" s="28"/>
      <c r="N209" s="28"/>
      <c r="O209" s="28"/>
      <c r="P209" s="28"/>
      <c r="Q209" s="28"/>
      <c r="R209" s="28"/>
      <c r="S209" s="28"/>
      <c r="T209" s="28"/>
      <c r="U209" s="28" t="s">
        <v>624</v>
      </c>
      <c r="V209" s="28"/>
      <c r="W209" s="28"/>
      <c r="X209" s="28"/>
    </row>
    <row r="210" spans="1:24" hidden="1" x14ac:dyDescent="0.2">
      <c r="A210" s="28"/>
      <c r="B210" s="28"/>
      <c r="C210" s="28"/>
      <c r="D210" s="28"/>
      <c r="E210" s="28"/>
      <c r="F210" s="28"/>
      <c r="G210" s="28"/>
      <c r="H210" s="28"/>
      <c r="I210" s="28"/>
      <c r="J210" s="28"/>
      <c r="K210" s="28"/>
      <c r="L210" s="28"/>
      <c r="M210" s="28"/>
      <c r="N210" s="28"/>
      <c r="O210" s="28"/>
      <c r="P210" s="28"/>
      <c r="Q210" s="28"/>
      <c r="R210" s="28"/>
      <c r="S210" s="28"/>
      <c r="T210" s="28"/>
      <c r="U210" s="28" t="s">
        <v>625</v>
      </c>
      <c r="V210" s="28"/>
      <c r="W210" s="28"/>
      <c r="X210" s="28"/>
    </row>
    <row r="211" spans="1:24" hidden="1" x14ac:dyDescent="0.2">
      <c r="A211" s="28"/>
      <c r="B211" s="28"/>
      <c r="C211" s="28"/>
      <c r="D211" s="28"/>
      <c r="E211" s="28"/>
      <c r="F211" s="28"/>
      <c r="G211" s="28"/>
      <c r="H211" s="28"/>
      <c r="I211" s="28"/>
      <c r="J211" s="28"/>
      <c r="K211" s="28"/>
      <c r="L211" s="28"/>
      <c r="M211" s="28"/>
      <c r="N211" s="28"/>
      <c r="O211" s="28"/>
      <c r="P211" s="28"/>
      <c r="Q211" s="28"/>
      <c r="R211" s="28"/>
      <c r="S211" s="28"/>
      <c r="T211" s="28"/>
      <c r="U211" s="28" t="s">
        <v>574</v>
      </c>
      <c r="V211" s="28"/>
      <c r="W211" s="28"/>
      <c r="X211" s="28"/>
    </row>
    <row r="212" spans="1:24" hidden="1" x14ac:dyDescent="0.2">
      <c r="A212" s="28"/>
      <c r="B212" s="28"/>
      <c r="C212" s="28"/>
      <c r="D212" s="28"/>
      <c r="E212" s="28"/>
      <c r="F212" s="28"/>
      <c r="G212" s="28"/>
      <c r="H212" s="28"/>
      <c r="I212" s="28"/>
      <c r="J212" s="28"/>
      <c r="K212" s="28"/>
      <c r="L212" s="28"/>
      <c r="M212" s="28"/>
      <c r="N212" s="28"/>
      <c r="O212" s="28"/>
      <c r="P212" s="28"/>
      <c r="Q212" s="28"/>
      <c r="R212" s="28"/>
      <c r="S212" s="28"/>
      <c r="T212" s="28"/>
      <c r="U212" s="28" t="s">
        <v>575</v>
      </c>
      <c r="V212" s="28"/>
      <c r="W212" s="28"/>
      <c r="X212" s="28"/>
    </row>
    <row r="213" spans="1:24" hidden="1" x14ac:dyDescent="0.2">
      <c r="A213" s="28"/>
      <c r="B213" s="28"/>
      <c r="C213" s="28"/>
      <c r="D213" s="28"/>
      <c r="E213" s="28"/>
      <c r="F213" s="28"/>
      <c r="G213" s="28"/>
      <c r="H213" s="28"/>
      <c r="I213" s="28"/>
      <c r="J213" s="28"/>
      <c r="K213" s="28"/>
      <c r="L213" s="28"/>
      <c r="M213" s="28"/>
      <c r="N213" s="28"/>
      <c r="O213" s="28"/>
      <c r="P213" s="28"/>
      <c r="Q213" s="28"/>
      <c r="R213" s="28"/>
      <c r="S213" s="28"/>
      <c r="T213" s="28"/>
      <c r="U213" s="28" t="s">
        <v>626</v>
      </c>
      <c r="V213" s="28"/>
      <c r="W213" s="28"/>
      <c r="X213" s="28"/>
    </row>
    <row r="214" spans="1:24" hidden="1" x14ac:dyDescent="0.2">
      <c r="A214" s="28"/>
      <c r="B214" s="28"/>
      <c r="C214" s="28"/>
      <c r="D214" s="28"/>
      <c r="E214" s="28"/>
      <c r="F214" s="28"/>
      <c r="G214" s="28"/>
      <c r="H214" s="28"/>
      <c r="I214" s="28"/>
      <c r="J214" s="28"/>
      <c r="K214" s="28"/>
      <c r="L214" s="28"/>
      <c r="M214" s="28"/>
      <c r="N214" s="28"/>
      <c r="O214" s="28"/>
      <c r="P214" s="28"/>
      <c r="Q214" s="28"/>
      <c r="R214" s="28"/>
      <c r="S214" s="28"/>
      <c r="T214" s="28"/>
      <c r="U214" s="28" t="s">
        <v>627</v>
      </c>
      <c r="V214" s="28"/>
      <c r="W214" s="28"/>
      <c r="X214" s="28"/>
    </row>
    <row r="215" spans="1:24" hidden="1" x14ac:dyDescent="0.2">
      <c r="A215" s="28"/>
      <c r="B215" s="28"/>
      <c r="C215" s="28"/>
      <c r="D215" s="28"/>
      <c r="E215" s="28"/>
      <c r="F215" s="28"/>
      <c r="G215" s="28"/>
      <c r="H215" s="28"/>
      <c r="I215" s="28"/>
      <c r="J215" s="28"/>
      <c r="K215" s="28"/>
      <c r="L215" s="28"/>
      <c r="M215" s="28"/>
      <c r="N215" s="28"/>
      <c r="O215" s="28"/>
      <c r="P215" s="28"/>
      <c r="Q215" s="28"/>
      <c r="R215" s="28"/>
      <c r="S215" s="28"/>
      <c r="T215" s="28"/>
      <c r="U215" s="28" t="s">
        <v>628</v>
      </c>
      <c r="V215" s="28"/>
      <c r="W215" s="28"/>
      <c r="X215" s="28"/>
    </row>
    <row r="216" spans="1:24" hidden="1" x14ac:dyDescent="0.2">
      <c r="A216" s="28"/>
      <c r="B216" s="28"/>
      <c r="C216" s="28"/>
      <c r="D216" s="28"/>
      <c r="E216" s="28"/>
      <c r="F216" s="28"/>
      <c r="G216" s="28"/>
      <c r="H216" s="28"/>
      <c r="I216" s="28"/>
      <c r="J216" s="28"/>
      <c r="K216" s="28"/>
      <c r="L216" s="28"/>
      <c r="M216" s="28"/>
      <c r="N216" s="28"/>
      <c r="O216" s="28"/>
      <c r="P216" s="28"/>
      <c r="Q216" s="28"/>
      <c r="R216" s="28"/>
      <c r="S216" s="28"/>
      <c r="T216" s="28"/>
      <c r="U216" s="28" t="s">
        <v>629</v>
      </c>
      <c r="V216" s="28"/>
      <c r="W216" s="28"/>
      <c r="X216" s="28"/>
    </row>
    <row r="217" spans="1:24" hidden="1" x14ac:dyDescent="0.2">
      <c r="A217" s="28"/>
      <c r="B217" s="28"/>
      <c r="C217" s="28"/>
      <c r="D217" s="28"/>
      <c r="E217" s="28"/>
      <c r="F217" s="28"/>
      <c r="G217" s="28"/>
      <c r="H217" s="28"/>
      <c r="I217" s="28"/>
      <c r="J217" s="28"/>
      <c r="K217" s="28"/>
      <c r="L217" s="28"/>
      <c r="M217" s="28"/>
      <c r="N217" s="28"/>
      <c r="O217" s="28"/>
      <c r="P217" s="28"/>
      <c r="Q217" s="28"/>
      <c r="R217" s="28"/>
      <c r="S217" s="28"/>
      <c r="T217" s="28"/>
      <c r="U217" s="28" t="s">
        <v>630</v>
      </c>
      <c r="V217" s="28"/>
      <c r="W217" s="28"/>
      <c r="X217" s="28"/>
    </row>
    <row r="218" spans="1:24" hidden="1" x14ac:dyDescent="0.2">
      <c r="A218" s="28"/>
      <c r="B218" s="28"/>
      <c r="C218" s="28"/>
      <c r="D218" s="28"/>
      <c r="E218" s="28"/>
      <c r="F218" s="28"/>
      <c r="G218" s="28"/>
      <c r="H218" s="28"/>
      <c r="I218" s="28"/>
      <c r="J218" s="28"/>
      <c r="K218" s="28"/>
      <c r="L218" s="28"/>
      <c r="M218" s="28"/>
      <c r="N218" s="28"/>
      <c r="O218" s="28"/>
      <c r="P218" s="28"/>
      <c r="Q218" s="28"/>
      <c r="R218" s="28"/>
      <c r="S218" s="28"/>
      <c r="T218" s="28"/>
      <c r="U218" s="28" t="s">
        <v>631</v>
      </c>
      <c r="V218" s="28"/>
      <c r="W218" s="28"/>
      <c r="X218" s="28"/>
    </row>
    <row r="219" spans="1:24" hidden="1" x14ac:dyDescent="0.2">
      <c r="A219" s="28"/>
      <c r="B219" s="28"/>
      <c r="C219" s="28"/>
      <c r="D219" s="28"/>
      <c r="E219" s="28"/>
      <c r="F219" s="28"/>
      <c r="G219" s="28"/>
      <c r="H219" s="28"/>
      <c r="I219" s="28"/>
      <c r="J219" s="28"/>
      <c r="K219" s="28"/>
      <c r="L219" s="28"/>
      <c r="M219" s="28"/>
      <c r="N219" s="28"/>
      <c r="O219" s="28"/>
      <c r="P219" s="28"/>
      <c r="Q219" s="28"/>
      <c r="R219" s="28"/>
      <c r="S219" s="28"/>
      <c r="T219" s="28"/>
      <c r="U219" s="28" t="s">
        <v>577</v>
      </c>
      <c r="V219" s="28"/>
      <c r="W219" s="28"/>
      <c r="X219" s="28"/>
    </row>
    <row r="220" spans="1:24" hidden="1" x14ac:dyDescent="0.2">
      <c r="A220" s="28"/>
      <c r="B220" s="28"/>
      <c r="C220" s="28"/>
      <c r="D220" s="28"/>
      <c r="E220" s="28"/>
      <c r="F220" s="28"/>
      <c r="G220" s="28"/>
      <c r="H220" s="28"/>
      <c r="I220" s="28"/>
      <c r="J220" s="28"/>
      <c r="K220" s="28"/>
      <c r="L220" s="28"/>
      <c r="M220" s="28"/>
      <c r="N220" s="28"/>
      <c r="O220" s="28"/>
      <c r="P220" s="28"/>
      <c r="Q220" s="28"/>
      <c r="R220" s="28"/>
      <c r="S220" s="28"/>
      <c r="T220" s="28"/>
      <c r="U220" s="28" t="s">
        <v>578</v>
      </c>
      <c r="V220" s="28"/>
      <c r="W220" s="28"/>
      <c r="X220" s="28"/>
    </row>
    <row r="221" spans="1:24" hidden="1" x14ac:dyDescent="0.2">
      <c r="A221" s="28"/>
      <c r="B221" s="28"/>
      <c r="C221" s="28"/>
      <c r="D221" s="28"/>
      <c r="E221" s="28"/>
      <c r="F221" s="28"/>
      <c r="G221" s="28"/>
      <c r="H221" s="28"/>
      <c r="I221" s="28"/>
      <c r="J221" s="28"/>
      <c r="K221" s="28"/>
      <c r="L221" s="28"/>
      <c r="M221" s="28"/>
      <c r="N221" s="28"/>
      <c r="O221" s="28"/>
      <c r="P221" s="28"/>
      <c r="Q221" s="28"/>
      <c r="R221" s="28"/>
      <c r="S221" s="28"/>
      <c r="T221" s="28"/>
      <c r="U221" s="28" t="s">
        <v>579</v>
      </c>
      <c r="V221" s="28"/>
      <c r="W221" s="28"/>
      <c r="X221" s="28"/>
    </row>
    <row r="222" spans="1:24" hidden="1" x14ac:dyDescent="0.2">
      <c r="A222" s="28"/>
      <c r="B222" s="28"/>
      <c r="C222" s="28"/>
      <c r="D222" s="28"/>
      <c r="E222" s="28"/>
      <c r="F222" s="28"/>
      <c r="G222" s="28"/>
      <c r="H222" s="28"/>
      <c r="I222" s="28"/>
      <c r="J222" s="28"/>
      <c r="K222" s="28"/>
      <c r="L222" s="28"/>
      <c r="M222" s="28"/>
      <c r="N222" s="28"/>
      <c r="O222" s="28"/>
      <c r="P222" s="28"/>
      <c r="Q222" s="28"/>
      <c r="R222" s="28"/>
      <c r="S222" s="28"/>
      <c r="T222" s="28"/>
      <c r="U222" s="28" t="s">
        <v>580</v>
      </c>
      <c r="V222" s="28"/>
      <c r="W222" s="28"/>
      <c r="X222" s="28"/>
    </row>
    <row r="223" spans="1:24" hidden="1" x14ac:dyDescent="0.2">
      <c r="A223" s="28"/>
      <c r="B223" s="28"/>
      <c r="C223" s="28"/>
      <c r="D223" s="28"/>
      <c r="E223" s="28"/>
      <c r="F223" s="28"/>
      <c r="G223" s="28"/>
      <c r="H223" s="28"/>
      <c r="I223" s="28"/>
      <c r="J223" s="28"/>
      <c r="K223" s="28"/>
      <c r="L223" s="28"/>
      <c r="M223" s="28"/>
      <c r="N223" s="28"/>
      <c r="O223" s="28"/>
      <c r="P223" s="28"/>
      <c r="Q223" s="28"/>
      <c r="R223" s="28"/>
      <c r="S223" s="28"/>
      <c r="T223" s="28"/>
      <c r="U223" s="28" t="s">
        <v>581</v>
      </c>
      <c r="V223" s="28"/>
      <c r="W223" s="28"/>
      <c r="X223" s="28"/>
    </row>
    <row r="224" spans="1:24" hidden="1" x14ac:dyDescent="0.2">
      <c r="A224" s="28"/>
      <c r="B224" s="28"/>
      <c r="C224" s="28"/>
      <c r="D224" s="28"/>
      <c r="E224" s="28"/>
      <c r="F224" s="28"/>
      <c r="G224" s="28"/>
      <c r="H224" s="28"/>
      <c r="I224" s="28"/>
      <c r="J224" s="28"/>
      <c r="K224" s="28"/>
      <c r="L224" s="28"/>
      <c r="M224" s="28"/>
      <c r="N224" s="28"/>
      <c r="O224" s="28"/>
      <c r="P224" s="28"/>
      <c r="Q224" s="28"/>
      <c r="R224" s="28"/>
      <c r="S224" s="28"/>
      <c r="T224" s="28"/>
      <c r="U224" s="28" t="s">
        <v>582</v>
      </c>
      <c r="V224" s="28"/>
      <c r="W224" s="28"/>
      <c r="X224" s="28"/>
    </row>
    <row r="225" spans="1:24" hidden="1" x14ac:dyDescent="0.2">
      <c r="A225" s="28"/>
      <c r="B225" s="28"/>
      <c r="C225" s="28"/>
      <c r="D225" s="28"/>
      <c r="E225" s="28"/>
      <c r="F225" s="28"/>
      <c r="G225" s="28"/>
      <c r="H225" s="28"/>
      <c r="I225" s="28"/>
      <c r="J225" s="28"/>
      <c r="K225" s="28"/>
      <c r="L225" s="28"/>
      <c r="M225" s="28"/>
      <c r="N225" s="28"/>
      <c r="O225" s="28"/>
      <c r="P225" s="28"/>
      <c r="Q225" s="28"/>
      <c r="R225" s="28"/>
      <c r="S225" s="28"/>
      <c r="T225" s="28"/>
      <c r="U225" s="28" t="s">
        <v>583</v>
      </c>
      <c r="V225" s="28"/>
      <c r="W225" s="28"/>
      <c r="X225" s="28"/>
    </row>
    <row r="226" spans="1:24" hidden="1" x14ac:dyDescent="0.2">
      <c r="A226" s="28"/>
      <c r="B226" s="28"/>
      <c r="C226" s="28"/>
      <c r="D226" s="28"/>
      <c r="E226" s="28"/>
      <c r="F226" s="28"/>
      <c r="G226" s="28"/>
      <c r="H226" s="28"/>
      <c r="I226" s="28"/>
      <c r="J226" s="28"/>
      <c r="K226" s="28"/>
      <c r="L226" s="28"/>
      <c r="M226" s="28"/>
      <c r="N226" s="28"/>
      <c r="O226" s="28"/>
      <c r="P226" s="28"/>
      <c r="Q226" s="28"/>
      <c r="R226" s="28"/>
      <c r="S226" s="28"/>
      <c r="T226" s="28"/>
      <c r="U226" s="28" t="s">
        <v>584</v>
      </c>
      <c r="V226" s="28"/>
      <c r="W226" s="28"/>
      <c r="X226" s="28"/>
    </row>
    <row r="227" spans="1:24" hidden="1" x14ac:dyDescent="0.2">
      <c r="A227" s="28"/>
      <c r="B227" s="28"/>
      <c r="C227" s="28"/>
      <c r="D227" s="28"/>
      <c r="E227" s="28"/>
      <c r="F227" s="28"/>
      <c r="G227" s="28"/>
      <c r="H227" s="28"/>
      <c r="I227" s="28"/>
      <c r="J227" s="28"/>
      <c r="K227" s="28"/>
      <c r="L227" s="28"/>
      <c r="M227" s="28"/>
      <c r="N227" s="28"/>
      <c r="O227" s="28"/>
      <c r="P227" s="28"/>
      <c r="Q227" s="28"/>
      <c r="R227" s="28"/>
      <c r="S227" s="28"/>
      <c r="T227" s="28"/>
      <c r="U227" s="28" t="s">
        <v>585</v>
      </c>
      <c r="V227" s="28"/>
      <c r="W227" s="28"/>
      <c r="X227" s="28"/>
    </row>
    <row r="228" spans="1:24" hidden="1" x14ac:dyDescent="0.2">
      <c r="A228" s="28"/>
      <c r="B228" s="28"/>
      <c r="C228" s="28"/>
      <c r="D228" s="28"/>
      <c r="E228" s="28"/>
      <c r="F228" s="28"/>
      <c r="G228" s="28"/>
      <c r="H228" s="28"/>
      <c r="I228" s="28"/>
      <c r="J228" s="28"/>
      <c r="K228" s="28"/>
      <c r="L228" s="28"/>
      <c r="M228" s="28"/>
      <c r="N228" s="28"/>
      <c r="O228" s="28"/>
      <c r="P228" s="28"/>
      <c r="Q228" s="28"/>
      <c r="R228" s="28"/>
      <c r="S228" s="28"/>
      <c r="T228" s="28"/>
      <c r="U228" s="28" t="s">
        <v>586</v>
      </c>
      <c r="V228" s="28"/>
      <c r="W228" s="28"/>
      <c r="X228" s="28"/>
    </row>
    <row r="229" spans="1:24" hidden="1" x14ac:dyDescent="0.2">
      <c r="A229" s="28"/>
      <c r="B229" s="28"/>
      <c r="C229" s="28"/>
      <c r="D229" s="28"/>
      <c r="E229" s="28"/>
      <c r="F229" s="28"/>
      <c r="G229" s="28"/>
      <c r="H229" s="28"/>
      <c r="I229" s="28"/>
      <c r="J229" s="28"/>
      <c r="K229" s="28"/>
      <c r="L229" s="28"/>
      <c r="M229" s="28"/>
      <c r="N229" s="28"/>
      <c r="O229" s="28"/>
      <c r="P229" s="28"/>
      <c r="Q229" s="28"/>
      <c r="R229" s="28"/>
      <c r="S229" s="28"/>
      <c r="T229" s="28"/>
      <c r="U229" s="28" t="s">
        <v>587</v>
      </c>
      <c r="V229" s="28"/>
      <c r="W229" s="28"/>
      <c r="X229" s="28"/>
    </row>
    <row r="230" spans="1:24" hidden="1" x14ac:dyDescent="0.2">
      <c r="A230" s="28"/>
      <c r="B230" s="28"/>
      <c r="C230" s="28"/>
      <c r="D230" s="28"/>
      <c r="E230" s="28"/>
      <c r="F230" s="28"/>
      <c r="G230" s="28"/>
      <c r="H230" s="28"/>
      <c r="I230" s="28"/>
      <c r="J230" s="28"/>
      <c r="K230" s="28"/>
      <c r="L230" s="28"/>
      <c r="M230" s="28"/>
      <c r="N230" s="28"/>
      <c r="O230" s="28"/>
      <c r="P230" s="28"/>
      <c r="Q230" s="28"/>
      <c r="R230" s="28"/>
      <c r="S230" s="28"/>
      <c r="T230" s="28"/>
      <c r="U230" s="28" t="s">
        <v>588</v>
      </c>
      <c r="V230" s="28"/>
      <c r="W230" s="28"/>
      <c r="X230" s="28"/>
    </row>
    <row r="231" spans="1:24" hidden="1" x14ac:dyDescent="0.2">
      <c r="A231" s="28"/>
      <c r="B231" s="28"/>
      <c r="C231" s="28"/>
      <c r="D231" s="28"/>
      <c r="E231" s="28"/>
      <c r="F231" s="28"/>
      <c r="G231" s="28"/>
      <c r="H231" s="28"/>
      <c r="I231" s="28"/>
      <c r="J231" s="28"/>
      <c r="K231" s="28"/>
      <c r="L231" s="28"/>
      <c r="M231" s="28"/>
      <c r="N231" s="28"/>
      <c r="O231" s="28"/>
      <c r="P231" s="28"/>
      <c r="Q231" s="28"/>
      <c r="R231" s="28"/>
      <c r="S231" s="28"/>
      <c r="T231" s="28"/>
      <c r="U231" s="28" t="s">
        <v>589</v>
      </c>
      <c r="V231" s="28"/>
      <c r="W231" s="28"/>
      <c r="X231" s="28"/>
    </row>
    <row r="232" spans="1:24" hidden="1" x14ac:dyDescent="0.2">
      <c r="A232" s="28"/>
      <c r="B232" s="28"/>
      <c r="C232" s="28"/>
      <c r="D232" s="28"/>
      <c r="E232" s="28"/>
      <c r="F232" s="28"/>
      <c r="G232" s="28"/>
      <c r="H232" s="28"/>
      <c r="I232" s="28"/>
      <c r="J232" s="28"/>
      <c r="K232" s="28"/>
      <c r="L232" s="28"/>
      <c r="M232" s="28"/>
      <c r="N232" s="28"/>
      <c r="O232" s="28"/>
      <c r="P232" s="28"/>
      <c r="Q232" s="28"/>
      <c r="R232" s="28"/>
      <c r="S232" s="28"/>
      <c r="T232" s="28"/>
      <c r="U232" s="28" t="s">
        <v>590</v>
      </c>
      <c r="V232" s="28"/>
      <c r="W232" s="28"/>
      <c r="X232" s="28"/>
    </row>
    <row r="233" spans="1:24" hidden="1" x14ac:dyDescent="0.2">
      <c r="A233" s="28"/>
      <c r="B233" s="28"/>
      <c r="C233" s="28"/>
      <c r="D233" s="28"/>
      <c r="E233" s="28"/>
      <c r="F233" s="28"/>
      <c r="G233" s="28"/>
      <c r="H233" s="28"/>
      <c r="I233" s="28"/>
      <c r="J233" s="28"/>
      <c r="K233" s="28"/>
      <c r="L233" s="28"/>
      <c r="M233" s="28"/>
      <c r="N233" s="28"/>
      <c r="O233" s="28"/>
      <c r="P233" s="28"/>
      <c r="Q233" s="28"/>
      <c r="R233" s="28"/>
      <c r="S233" s="28"/>
      <c r="T233" s="28"/>
      <c r="U233" s="28" t="s">
        <v>591</v>
      </c>
      <c r="V233" s="28"/>
      <c r="W233" s="28"/>
      <c r="X233" s="28"/>
    </row>
    <row r="234" spans="1:24" hidden="1" x14ac:dyDescent="0.2">
      <c r="A234" s="28"/>
      <c r="B234" s="28"/>
      <c r="C234" s="28"/>
      <c r="D234" s="28"/>
      <c r="E234" s="28"/>
      <c r="F234" s="28"/>
      <c r="G234" s="28"/>
      <c r="H234" s="28"/>
      <c r="I234" s="28"/>
      <c r="J234" s="28"/>
      <c r="K234" s="28"/>
      <c r="L234" s="28"/>
      <c r="M234" s="28"/>
      <c r="N234" s="28"/>
      <c r="O234" s="28"/>
      <c r="P234" s="28"/>
      <c r="Q234" s="28"/>
      <c r="R234" s="28"/>
      <c r="S234" s="28"/>
      <c r="T234" s="28"/>
      <c r="U234" s="28" t="s">
        <v>592</v>
      </c>
      <c r="V234" s="28"/>
      <c r="W234" s="28"/>
      <c r="X234" s="28"/>
    </row>
    <row r="235" spans="1:24" hidden="1" x14ac:dyDescent="0.2">
      <c r="A235" s="28"/>
      <c r="B235" s="28"/>
      <c r="C235" s="28"/>
      <c r="D235" s="28"/>
      <c r="E235" s="28"/>
      <c r="F235" s="28"/>
      <c r="G235" s="28"/>
      <c r="H235" s="28"/>
      <c r="I235" s="28"/>
      <c r="J235" s="28"/>
      <c r="K235" s="28"/>
      <c r="L235" s="28"/>
      <c r="M235" s="28"/>
      <c r="N235" s="28"/>
      <c r="O235" s="28"/>
      <c r="P235" s="28"/>
      <c r="Q235" s="28"/>
      <c r="R235" s="28"/>
      <c r="S235" s="28"/>
      <c r="T235" s="28"/>
      <c r="U235" s="28" t="s">
        <v>632</v>
      </c>
      <c r="V235" s="28"/>
      <c r="W235" s="28"/>
      <c r="X235" s="28"/>
    </row>
    <row r="236" spans="1:24" hidden="1" x14ac:dyDescent="0.2">
      <c r="A236" s="28"/>
      <c r="B236" s="28"/>
      <c r="C236" s="28"/>
      <c r="D236" s="28"/>
      <c r="E236" s="28"/>
      <c r="F236" s="28"/>
      <c r="G236" s="28"/>
      <c r="H236" s="28"/>
      <c r="I236" s="28"/>
      <c r="J236" s="28"/>
      <c r="K236" s="28"/>
      <c r="L236" s="28"/>
      <c r="M236" s="28"/>
      <c r="N236" s="28"/>
      <c r="O236" s="28"/>
      <c r="P236" s="28"/>
      <c r="Q236" s="28"/>
      <c r="R236" s="28"/>
      <c r="S236" s="28"/>
      <c r="T236" s="28"/>
      <c r="U236" s="28" t="s">
        <v>633</v>
      </c>
      <c r="V236" s="28"/>
      <c r="W236" s="28"/>
      <c r="X236" s="28"/>
    </row>
    <row r="237" spans="1:24" hidden="1" x14ac:dyDescent="0.2">
      <c r="A237" s="28"/>
      <c r="B237" s="28"/>
      <c r="C237" s="28"/>
      <c r="D237" s="28"/>
      <c r="E237" s="28"/>
      <c r="F237" s="28"/>
      <c r="G237" s="28"/>
      <c r="H237" s="28"/>
      <c r="I237" s="28"/>
      <c r="J237" s="28"/>
      <c r="K237" s="28"/>
      <c r="L237" s="28"/>
      <c r="M237" s="28"/>
      <c r="N237" s="28"/>
      <c r="O237" s="28"/>
      <c r="P237" s="28"/>
      <c r="Q237" s="28"/>
      <c r="R237" s="28"/>
      <c r="S237" s="28"/>
      <c r="T237" s="28"/>
      <c r="U237" s="28" t="s">
        <v>634</v>
      </c>
      <c r="V237" s="28"/>
      <c r="W237" s="28"/>
      <c r="X237" s="28"/>
    </row>
    <row r="238" spans="1:24" hidden="1" x14ac:dyDescent="0.2">
      <c r="A238" s="28"/>
      <c r="B238" s="28"/>
      <c r="C238" s="28"/>
      <c r="D238" s="28"/>
      <c r="E238" s="28"/>
      <c r="F238" s="28"/>
      <c r="G238" s="28"/>
      <c r="H238" s="28"/>
      <c r="I238" s="28"/>
      <c r="J238" s="28"/>
      <c r="K238" s="28"/>
      <c r="L238" s="28"/>
      <c r="M238" s="28"/>
      <c r="N238" s="28"/>
      <c r="O238" s="28"/>
      <c r="P238" s="28"/>
      <c r="Q238" s="28"/>
      <c r="R238" s="28"/>
      <c r="S238" s="28"/>
      <c r="T238" s="28"/>
      <c r="U238" s="28" t="s">
        <v>635</v>
      </c>
      <c r="V238" s="28"/>
      <c r="W238" s="28"/>
      <c r="X238" s="28"/>
    </row>
    <row r="239" spans="1:24" hidden="1" x14ac:dyDescent="0.2">
      <c r="A239" s="28"/>
      <c r="B239" s="28"/>
      <c r="C239" s="28"/>
      <c r="D239" s="28"/>
      <c r="E239" s="28"/>
      <c r="F239" s="28"/>
      <c r="G239" s="28"/>
      <c r="H239" s="28"/>
      <c r="I239" s="28"/>
      <c r="J239" s="28"/>
      <c r="K239" s="28"/>
      <c r="L239" s="28"/>
      <c r="M239" s="28"/>
      <c r="N239" s="28"/>
      <c r="O239" s="28"/>
      <c r="P239" s="28"/>
      <c r="Q239" s="28"/>
      <c r="R239" s="28"/>
      <c r="S239" s="28"/>
      <c r="T239" s="28"/>
      <c r="U239" s="28" t="s">
        <v>593</v>
      </c>
      <c r="V239" s="28"/>
      <c r="W239" s="28"/>
      <c r="X239" s="28"/>
    </row>
    <row r="240" spans="1:24" hidden="1" x14ac:dyDescent="0.2">
      <c r="A240" s="28"/>
      <c r="B240" s="28"/>
      <c r="C240" s="28"/>
      <c r="D240" s="28"/>
      <c r="E240" s="28"/>
      <c r="F240" s="28"/>
      <c r="G240" s="28"/>
      <c r="H240" s="28"/>
      <c r="I240" s="28"/>
      <c r="J240" s="28"/>
      <c r="K240" s="28"/>
      <c r="L240" s="28"/>
      <c r="M240" s="28"/>
      <c r="N240" s="28"/>
      <c r="O240" s="28"/>
      <c r="P240" s="28"/>
      <c r="Q240" s="28"/>
      <c r="R240" s="28"/>
      <c r="S240" s="28"/>
      <c r="T240" s="28"/>
      <c r="U240" s="28" t="s">
        <v>594</v>
      </c>
      <c r="V240" s="28"/>
      <c r="W240" s="28"/>
      <c r="X240" s="28"/>
    </row>
    <row r="241" spans="1:24" hidden="1" x14ac:dyDescent="0.2">
      <c r="A241" s="28"/>
      <c r="B241" s="28"/>
      <c r="C241" s="28"/>
      <c r="D241" s="28"/>
      <c r="E241" s="28"/>
      <c r="F241" s="28"/>
      <c r="G241" s="28"/>
      <c r="H241" s="28"/>
      <c r="I241" s="28"/>
      <c r="J241" s="28"/>
      <c r="K241" s="28"/>
      <c r="L241" s="28"/>
      <c r="M241" s="28"/>
      <c r="N241" s="28"/>
      <c r="O241" s="28"/>
      <c r="P241" s="28"/>
      <c r="Q241" s="28"/>
      <c r="R241" s="28"/>
      <c r="S241" s="28"/>
      <c r="T241" s="28"/>
      <c r="U241" s="28" t="s">
        <v>636</v>
      </c>
      <c r="V241" s="28"/>
      <c r="W241" s="28"/>
      <c r="X241" s="28"/>
    </row>
    <row r="242" spans="1:24" hidden="1" x14ac:dyDescent="0.2">
      <c r="A242" s="28"/>
      <c r="B242" s="28"/>
      <c r="C242" s="28"/>
      <c r="D242" s="28"/>
      <c r="E242" s="28"/>
      <c r="F242" s="28"/>
      <c r="G242" s="28"/>
      <c r="H242" s="28"/>
      <c r="I242" s="28"/>
      <c r="J242" s="28"/>
      <c r="K242" s="28"/>
      <c r="L242" s="28"/>
      <c r="M242" s="28"/>
      <c r="N242" s="28"/>
      <c r="O242" s="28"/>
      <c r="P242" s="28"/>
      <c r="Q242" s="28"/>
      <c r="R242" s="28"/>
      <c r="S242" s="28"/>
      <c r="T242" s="28"/>
      <c r="U242" s="28" t="s">
        <v>637</v>
      </c>
      <c r="V242" s="28"/>
      <c r="W242" s="28"/>
      <c r="X242" s="28"/>
    </row>
    <row r="243" spans="1:24" hidden="1" x14ac:dyDescent="0.2">
      <c r="A243" s="28"/>
      <c r="B243" s="28"/>
      <c r="C243" s="28"/>
      <c r="D243" s="28"/>
      <c r="E243" s="28"/>
      <c r="F243" s="28"/>
      <c r="G243" s="28"/>
      <c r="H243" s="28"/>
      <c r="I243" s="28"/>
      <c r="J243" s="28"/>
      <c r="K243" s="28"/>
      <c r="L243" s="28"/>
      <c r="M243" s="28"/>
      <c r="N243" s="28"/>
      <c r="O243" s="28"/>
      <c r="P243" s="28"/>
      <c r="Q243" s="28"/>
      <c r="R243" s="28"/>
      <c r="S243" s="28"/>
      <c r="T243" s="28"/>
      <c r="U243" s="28" t="s">
        <v>638</v>
      </c>
      <c r="V243" s="28"/>
      <c r="W243" s="28"/>
      <c r="X243" s="28"/>
    </row>
    <row r="244" spans="1:24" hidden="1" x14ac:dyDescent="0.2">
      <c r="A244" s="28"/>
      <c r="B244" s="28"/>
      <c r="C244" s="28"/>
      <c r="D244" s="28"/>
      <c r="E244" s="28"/>
      <c r="F244" s="28"/>
      <c r="G244" s="28"/>
      <c r="H244" s="28"/>
      <c r="I244" s="28"/>
      <c r="J244" s="28"/>
      <c r="K244" s="28"/>
      <c r="L244" s="28"/>
      <c r="M244" s="28"/>
      <c r="N244" s="28"/>
      <c r="O244" s="28"/>
      <c r="P244" s="28"/>
      <c r="Q244" s="28"/>
      <c r="R244" s="28"/>
      <c r="S244" s="28"/>
      <c r="T244" s="28"/>
      <c r="U244" s="28" t="s">
        <v>639</v>
      </c>
      <c r="V244" s="28"/>
      <c r="W244" s="28"/>
      <c r="X244" s="28"/>
    </row>
    <row r="245" spans="1:24" hidden="1" x14ac:dyDescent="0.2">
      <c r="A245" s="28"/>
      <c r="B245" s="28"/>
      <c r="C245" s="28"/>
      <c r="D245" s="28"/>
      <c r="E245" s="28"/>
      <c r="F245" s="28"/>
      <c r="G245" s="28"/>
      <c r="H245" s="28"/>
      <c r="I245" s="28"/>
      <c r="J245" s="28"/>
      <c r="K245" s="28"/>
      <c r="L245" s="28"/>
      <c r="M245" s="28"/>
      <c r="N245" s="28"/>
      <c r="O245" s="28"/>
      <c r="P245" s="28"/>
      <c r="Q245" s="28"/>
      <c r="R245" s="28"/>
      <c r="S245" s="28"/>
      <c r="T245" s="28"/>
      <c r="U245" s="28" t="s">
        <v>640</v>
      </c>
      <c r="V245" s="28"/>
      <c r="W245" s="28"/>
      <c r="X245" s="28"/>
    </row>
    <row r="246" spans="1:24" hidden="1" x14ac:dyDescent="0.2">
      <c r="A246" s="28"/>
      <c r="B246" s="28"/>
      <c r="C246" s="28"/>
      <c r="D246" s="28"/>
      <c r="E246" s="28"/>
      <c r="F246" s="28"/>
      <c r="G246" s="28"/>
      <c r="H246" s="28"/>
      <c r="I246" s="28"/>
      <c r="J246" s="28"/>
      <c r="K246" s="28"/>
      <c r="L246" s="28"/>
      <c r="M246" s="28"/>
      <c r="N246" s="28"/>
      <c r="O246" s="28"/>
      <c r="P246" s="28"/>
      <c r="Q246" s="28"/>
      <c r="R246" s="28"/>
      <c r="S246" s="28"/>
      <c r="T246" s="28"/>
      <c r="U246" s="28" t="s">
        <v>641</v>
      </c>
      <c r="V246" s="28"/>
      <c r="W246" s="28"/>
      <c r="X246" s="28"/>
    </row>
    <row r="247" spans="1:24" hidden="1" x14ac:dyDescent="0.2">
      <c r="A247" s="28"/>
      <c r="B247" s="28"/>
      <c r="C247" s="28"/>
      <c r="D247" s="28"/>
      <c r="E247" s="28"/>
      <c r="F247" s="28"/>
      <c r="G247" s="28"/>
      <c r="H247" s="28"/>
      <c r="I247" s="28"/>
      <c r="J247" s="28"/>
      <c r="K247" s="28"/>
      <c r="L247" s="28"/>
      <c r="M247" s="28"/>
      <c r="N247" s="28"/>
      <c r="O247" s="28"/>
      <c r="P247" s="28"/>
      <c r="Q247" s="28"/>
      <c r="R247" s="28"/>
      <c r="S247" s="28"/>
      <c r="T247" s="28"/>
      <c r="U247" s="28" t="s">
        <v>595</v>
      </c>
      <c r="V247" s="28"/>
      <c r="W247" s="28"/>
      <c r="X247" s="28"/>
    </row>
    <row r="248" spans="1:24" hidden="1" x14ac:dyDescent="0.2">
      <c r="A248" s="28"/>
      <c r="B248" s="28"/>
      <c r="C248" s="28"/>
      <c r="D248" s="28"/>
      <c r="E248" s="28"/>
      <c r="F248" s="28"/>
      <c r="G248" s="28"/>
      <c r="H248" s="28"/>
      <c r="I248" s="28"/>
      <c r="J248" s="28"/>
      <c r="K248" s="28"/>
      <c r="L248" s="28"/>
      <c r="M248" s="28"/>
      <c r="N248" s="28"/>
      <c r="O248" s="28"/>
      <c r="P248" s="28"/>
      <c r="Q248" s="28"/>
      <c r="R248" s="28"/>
      <c r="S248" s="28"/>
      <c r="T248" s="28"/>
      <c r="U248" s="28" t="s">
        <v>596</v>
      </c>
      <c r="V248" s="28"/>
      <c r="W248" s="28"/>
      <c r="X248" s="28"/>
    </row>
    <row r="249" spans="1:24" hidden="1" x14ac:dyDescent="0.2">
      <c r="A249" s="28"/>
      <c r="B249" s="28"/>
      <c r="C249" s="28"/>
      <c r="D249" s="28"/>
      <c r="E249" s="28"/>
      <c r="F249" s="28"/>
      <c r="G249" s="28"/>
      <c r="H249" s="28"/>
      <c r="I249" s="28"/>
      <c r="J249" s="28"/>
      <c r="K249" s="28"/>
      <c r="L249" s="28"/>
      <c r="M249" s="28"/>
      <c r="N249" s="28"/>
      <c r="O249" s="28"/>
      <c r="P249" s="28"/>
      <c r="Q249" s="28"/>
      <c r="R249" s="28"/>
      <c r="S249" s="28"/>
      <c r="T249" s="28"/>
      <c r="U249" s="28" t="s">
        <v>597</v>
      </c>
      <c r="V249" s="28"/>
      <c r="W249" s="28"/>
      <c r="X249" s="28"/>
    </row>
    <row r="250" spans="1:24" hidden="1" x14ac:dyDescent="0.2">
      <c r="A250" s="28"/>
      <c r="B250" s="28"/>
      <c r="C250" s="28"/>
      <c r="D250" s="28"/>
      <c r="E250" s="28"/>
      <c r="F250" s="28"/>
      <c r="G250" s="28"/>
      <c r="H250" s="28"/>
      <c r="I250" s="28"/>
      <c r="J250" s="28"/>
      <c r="K250" s="28"/>
      <c r="L250" s="28"/>
      <c r="M250" s="28"/>
      <c r="N250" s="28"/>
      <c r="O250" s="28"/>
      <c r="P250" s="28"/>
      <c r="Q250" s="28"/>
      <c r="R250" s="28"/>
      <c r="S250" s="28"/>
      <c r="T250" s="28"/>
      <c r="U250" s="28" t="s">
        <v>598</v>
      </c>
      <c r="V250" s="28"/>
      <c r="W250" s="28"/>
      <c r="X250" s="28"/>
    </row>
    <row r="251" spans="1:24" hidden="1" x14ac:dyDescent="0.2">
      <c r="A251" s="28"/>
      <c r="B251" s="28"/>
      <c r="C251" s="28"/>
      <c r="D251" s="28"/>
      <c r="E251" s="28"/>
      <c r="F251" s="28"/>
      <c r="G251" s="28"/>
      <c r="H251" s="28"/>
      <c r="I251" s="28"/>
      <c r="J251" s="28"/>
      <c r="K251" s="28"/>
      <c r="L251" s="28"/>
      <c r="M251" s="28"/>
      <c r="N251" s="28"/>
      <c r="O251" s="28"/>
      <c r="P251" s="28"/>
      <c r="Q251" s="28"/>
      <c r="R251" s="28"/>
      <c r="S251" s="28"/>
      <c r="T251" s="28"/>
      <c r="U251" s="28" t="s">
        <v>599</v>
      </c>
      <c r="V251" s="28"/>
      <c r="W251" s="28"/>
      <c r="X251" s="28"/>
    </row>
    <row r="252" spans="1:24" hidden="1" x14ac:dyDescent="0.2">
      <c r="A252" s="28"/>
      <c r="B252" s="28"/>
      <c r="C252" s="28"/>
      <c r="D252" s="28"/>
      <c r="E252" s="28"/>
      <c r="F252" s="28"/>
      <c r="G252" s="28"/>
      <c r="H252" s="28"/>
      <c r="I252" s="28"/>
      <c r="J252" s="28"/>
      <c r="K252" s="28"/>
      <c r="L252" s="28"/>
      <c r="M252" s="28"/>
      <c r="N252" s="28"/>
      <c r="O252" s="28"/>
      <c r="P252" s="28"/>
      <c r="Q252" s="28"/>
      <c r="R252" s="28"/>
      <c r="S252" s="28"/>
      <c r="T252" s="28"/>
      <c r="U252" s="28" t="s">
        <v>600</v>
      </c>
      <c r="V252" s="28"/>
      <c r="W252" s="28"/>
      <c r="X252" s="28"/>
    </row>
    <row r="253" spans="1:24" hidden="1" x14ac:dyDescent="0.2">
      <c r="A253" s="28"/>
      <c r="B253" s="28"/>
      <c r="C253" s="28"/>
      <c r="D253" s="28"/>
      <c r="E253" s="28"/>
      <c r="F253" s="28"/>
      <c r="G253" s="28"/>
      <c r="H253" s="28"/>
      <c r="I253" s="28"/>
      <c r="J253" s="28"/>
      <c r="K253" s="28"/>
      <c r="L253" s="28"/>
      <c r="M253" s="28"/>
      <c r="N253" s="28"/>
      <c r="O253" s="28"/>
      <c r="P253" s="28"/>
      <c r="Q253" s="28"/>
      <c r="R253" s="28"/>
      <c r="S253" s="28"/>
      <c r="T253" s="28"/>
      <c r="U253" s="28" t="s">
        <v>642</v>
      </c>
      <c r="V253" s="28"/>
      <c r="W253" s="28"/>
      <c r="X253" s="28"/>
    </row>
    <row r="254" spans="1:24" hidden="1" x14ac:dyDescent="0.2">
      <c r="A254" s="28"/>
      <c r="B254" s="28"/>
      <c r="C254" s="28"/>
      <c r="D254" s="28"/>
      <c r="E254" s="28"/>
      <c r="F254" s="28"/>
      <c r="G254" s="28"/>
      <c r="H254" s="28"/>
      <c r="I254" s="28"/>
      <c r="J254" s="28"/>
      <c r="K254" s="28"/>
      <c r="L254" s="28"/>
      <c r="M254" s="28"/>
      <c r="N254" s="28"/>
      <c r="O254" s="28"/>
      <c r="P254" s="28"/>
      <c r="Q254" s="28"/>
      <c r="R254" s="28"/>
      <c r="S254" s="28"/>
      <c r="T254" s="28"/>
      <c r="U254" s="28" t="s">
        <v>643</v>
      </c>
      <c r="V254" s="28"/>
      <c r="W254" s="28"/>
      <c r="X254" s="28"/>
    </row>
    <row r="255" spans="1:24" hidden="1" x14ac:dyDescent="0.2">
      <c r="A255" s="28"/>
      <c r="B255" s="28"/>
      <c r="C255" s="28"/>
      <c r="D255" s="28"/>
      <c r="E255" s="28"/>
      <c r="F255" s="28"/>
      <c r="G255" s="28"/>
      <c r="H255" s="28"/>
      <c r="I255" s="28"/>
      <c r="J255" s="28"/>
      <c r="K255" s="28"/>
      <c r="L255" s="28"/>
      <c r="M255" s="28"/>
      <c r="N255" s="28"/>
      <c r="O255" s="28"/>
      <c r="P255" s="28"/>
      <c r="Q255" s="28"/>
      <c r="R255" s="28"/>
      <c r="S255" s="28"/>
      <c r="T255" s="28"/>
      <c r="U255" s="28" t="s">
        <v>644</v>
      </c>
      <c r="V255" s="28"/>
      <c r="W255" s="28"/>
      <c r="X255" s="28"/>
    </row>
    <row r="256" spans="1:24" hidden="1" x14ac:dyDescent="0.2">
      <c r="A256" s="28"/>
      <c r="B256" s="28"/>
      <c r="C256" s="28"/>
      <c r="D256" s="28"/>
      <c r="E256" s="28"/>
      <c r="F256" s="28"/>
      <c r="G256" s="28"/>
      <c r="H256" s="28"/>
      <c r="I256" s="28"/>
      <c r="J256" s="28"/>
      <c r="K256" s="28"/>
      <c r="L256" s="28"/>
      <c r="M256" s="28"/>
      <c r="N256" s="28"/>
      <c r="O256" s="28"/>
      <c r="P256" s="28"/>
      <c r="Q256" s="28"/>
      <c r="R256" s="28"/>
      <c r="S256" s="28"/>
      <c r="T256" s="28"/>
      <c r="U256" s="28" t="s">
        <v>645</v>
      </c>
      <c r="V256" s="28"/>
      <c r="W256" s="28"/>
      <c r="X256" s="28"/>
    </row>
    <row r="257" spans="1:24" hidden="1" x14ac:dyDescent="0.2">
      <c r="A257" s="28"/>
      <c r="B257" s="28"/>
      <c r="C257" s="28"/>
      <c r="D257" s="28"/>
      <c r="E257" s="28"/>
      <c r="F257" s="28"/>
      <c r="G257" s="28"/>
      <c r="H257" s="28"/>
      <c r="I257" s="28"/>
      <c r="J257" s="28"/>
      <c r="K257" s="28"/>
      <c r="L257" s="28"/>
      <c r="M257" s="28"/>
      <c r="N257" s="28"/>
      <c r="O257" s="28"/>
      <c r="P257" s="28"/>
      <c r="Q257" s="28"/>
      <c r="R257" s="28"/>
      <c r="S257" s="28"/>
      <c r="T257" s="28"/>
      <c r="U257" s="28" t="s">
        <v>646</v>
      </c>
      <c r="V257" s="28"/>
      <c r="W257" s="28"/>
      <c r="X257" s="28"/>
    </row>
    <row r="258" spans="1:24" hidden="1" x14ac:dyDescent="0.2">
      <c r="A258" s="28"/>
      <c r="B258" s="28"/>
      <c r="C258" s="28"/>
      <c r="D258" s="28"/>
      <c r="E258" s="28"/>
      <c r="F258" s="28"/>
      <c r="G258" s="28"/>
      <c r="H258" s="28"/>
      <c r="I258" s="28"/>
      <c r="J258" s="28"/>
      <c r="K258" s="28"/>
      <c r="L258" s="28"/>
      <c r="M258" s="28"/>
      <c r="N258" s="28"/>
      <c r="O258" s="28"/>
      <c r="P258" s="28"/>
      <c r="Q258" s="28"/>
      <c r="R258" s="28"/>
      <c r="S258" s="28"/>
      <c r="T258" s="28"/>
      <c r="U258" s="28" t="s">
        <v>647</v>
      </c>
      <c r="V258" s="28"/>
      <c r="W258" s="28"/>
      <c r="X258" s="28"/>
    </row>
    <row r="259" spans="1:24" hidden="1" x14ac:dyDescent="0.2">
      <c r="A259" s="28"/>
      <c r="B259" s="28"/>
      <c r="C259" s="28"/>
      <c r="D259" s="28"/>
      <c r="E259" s="28"/>
      <c r="F259" s="28"/>
      <c r="G259" s="28"/>
      <c r="H259" s="28"/>
      <c r="I259" s="28"/>
      <c r="J259" s="28"/>
      <c r="K259" s="28"/>
      <c r="L259" s="28"/>
      <c r="M259" s="28"/>
      <c r="N259" s="28"/>
      <c r="O259" s="28"/>
      <c r="P259" s="28"/>
      <c r="Q259" s="28"/>
      <c r="R259" s="28"/>
      <c r="S259" s="28"/>
      <c r="T259" s="28"/>
      <c r="U259" s="28" t="s">
        <v>648</v>
      </c>
      <c r="V259" s="28"/>
      <c r="W259" s="28"/>
      <c r="X259" s="28"/>
    </row>
    <row r="260" spans="1:24" hidden="1" x14ac:dyDescent="0.2">
      <c r="A260" s="28"/>
      <c r="B260" s="28"/>
      <c r="C260" s="28"/>
      <c r="D260" s="28"/>
      <c r="E260" s="28"/>
      <c r="F260" s="28"/>
      <c r="G260" s="28"/>
      <c r="H260" s="28"/>
      <c r="I260" s="28"/>
      <c r="J260" s="28"/>
      <c r="K260" s="28"/>
      <c r="L260" s="28"/>
      <c r="M260" s="28"/>
      <c r="N260" s="28"/>
      <c r="O260" s="28"/>
      <c r="P260" s="28"/>
      <c r="Q260" s="28"/>
      <c r="R260" s="28"/>
      <c r="S260" s="28"/>
      <c r="T260" s="28"/>
      <c r="U260" s="28" t="s">
        <v>649</v>
      </c>
      <c r="V260" s="28"/>
      <c r="W260" s="28"/>
      <c r="X260" s="28"/>
    </row>
    <row r="261" spans="1:24" hidden="1" x14ac:dyDescent="0.2">
      <c r="A261" s="28"/>
      <c r="B261" s="28"/>
      <c r="C261" s="28"/>
      <c r="D261" s="28"/>
      <c r="E261" s="28"/>
      <c r="F261" s="28"/>
      <c r="G261" s="28"/>
      <c r="H261" s="28"/>
      <c r="I261" s="28"/>
      <c r="J261" s="28"/>
      <c r="K261" s="28"/>
      <c r="L261" s="28"/>
      <c r="M261" s="28"/>
      <c r="N261" s="28"/>
      <c r="O261" s="28"/>
      <c r="P261" s="28"/>
      <c r="Q261" s="28"/>
      <c r="R261" s="28"/>
      <c r="S261" s="28"/>
      <c r="T261" s="28"/>
      <c r="U261" s="28" t="s">
        <v>650</v>
      </c>
      <c r="V261" s="28"/>
      <c r="W261" s="28"/>
      <c r="X261" s="28"/>
    </row>
    <row r="262" spans="1:24" hidden="1" x14ac:dyDescent="0.2">
      <c r="A262" s="28"/>
      <c r="B262" s="28"/>
      <c r="C262" s="28"/>
      <c r="D262" s="28"/>
      <c r="E262" s="28"/>
      <c r="F262" s="28"/>
      <c r="G262" s="28"/>
      <c r="H262" s="28"/>
      <c r="I262" s="28"/>
      <c r="J262" s="28"/>
      <c r="K262" s="28"/>
      <c r="L262" s="28"/>
      <c r="M262" s="28"/>
      <c r="N262" s="28"/>
      <c r="O262" s="28"/>
      <c r="P262" s="28"/>
      <c r="Q262" s="28"/>
      <c r="R262" s="28"/>
      <c r="S262" s="28"/>
      <c r="T262" s="28"/>
      <c r="U262" s="28" t="s">
        <v>651</v>
      </c>
      <c r="V262" s="28"/>
      <c r="W262" s="28"/>
      <c r="X262" s="28"/>
    </row>
    <row r="263" spans="1:24" hidden="1" x14ac:dyDescent="0.2">
      <c r="A263" s="28"/>
      <c r="B263" s="28"/>
      <c r="C263" s="28"/>
      <c r="D263" s="28"/>
      <c r="E263" s="28"/>
      <c r="F263" s="28"/>
      <c r="G263" s="28"/>
      <c r="H263" s="28"/>
      <c r="I263" s="28"/>
      <c r="J263" s="28"/>
      <c r="K263" s="28"/>
      <c r="L263" s="28"/>
      <c r="M263" s="28"/>
      <c r="N263" s="28"/>
      <c r="O263" s="28"/>
      <c r="P263" s="28"/>
      <c r="Q263" s="28"/>
      <c r="R263" s="28"/>
      <c r="S263" s="28"/>
      <c r="T263" s="28"/>
      <c r="U263" s="28" t="s">
        <v>652</v>
      </c>
      <c r="V263" s="28"/>
      <c r="W263" s="28"/>
      <c r="X263" s="28"/>
    </row>
    <row r="264" spans="1:24" x14ac:dyDescent="0.2">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row>
  </sheetData>
  <protectedRanges>
    <protectedRange sqref="S47" name="bonificacion 5 porciento"/>
    <protectedRange sqref="S40:S41" name="Seccion D"/>
    <protectedRange sqref="S22:S26" name="Seccion B"/>
    <protectedRange sqref="M6:Q14" name="seccionA"/>
    <protectedRange sqref="S40:S41" name="Rango3"/>
    <protectedRange sqref="R6 S22:S26 S32:S35 S41 S48:S49 C6:Q14 S7:S14" name="Rango2"/>
    <protectedRange sqref="R6 S7:S14" name="SeccionA Importe"/>
    <protectedRange sqref="S32:S35" name="Seccion C"/>
    <protectedRange sqref="S48:S49" name="Seccion E"/>
  </protectedRanges>
  <mergeCells count="76">
    <mergeCell ref="B17:B28"/>
    <mergeCell ref="C17:R17"/>
    <mergeCell ref="C18:R18"/>
    <mergeCell ref="C19:R19"/>
    <mergeCell ref="C22:R22"/>
    <mergeCell ref="C20:R20"/>
    <mergeCell ref="C21:R21"/>
    <mergeCell ref="C24:R24"/>
    <mergeCell ref="A45:A50"/>
    <mergeCell ref="B45:B50"/>
    <mergeCell ref="C46:R46"/>
    <mergeCell ref="C42:R42"/>
    <mergeCell ref="C41:R41"/>
    <mergeCell ref="A39:A43"/>
    <mergeCell ref="B39:B43"/>
    <mergeCell ref="C40:R40"/>
    <mergeCell ref="A44:T44"/>
    <mergeCell ref="C50:R50"/>
    <mergeCell ref="C48:R48"/>
    <mergeCell ref="C49:R49"/>
    <mergeCell ref="C47:R47"/>
    <mergeCell ref="C45:R45"/>
    <mergeCell ref="T2:T5"/>
    <mergeCell ref="M5:N5"/>
    <mergeCell ref="R10:S10"/>
    <mergeCell ref="R5:S5"/>
    <mergeCell ref="R6:S6"/>
    <mergeCell ref="R7:S7"/>
    <mergeCell ref="R8:S8"/>
    <mergeCell ref="R9:S9"/>
    <mergeCell ref="R15:S15"/>
    <mergeCell ref="R11:S11"/>
    <mergeCell ref="R12:S12"/>
    <mergeCell ref="R13:S13"/>
    <mergeCell ref="R14:S14"/>
    <mergeCell ref="A1:T1"/>
    <mergeCell ref="T27:T28"/>
    <mergeCell ref="C25:R25"/>
    <mergeCell ref="Q2:Q4"/>
    <mergeCell ref="C6:L6"/>
    <mergeCell ref="C7:L7"/>
    <mergeCell ref="C8:L8"/>
    <mergeCell ref="R2:S4"/>
    <mergeCell ref="O5:P5"/>
    <mergeCell ref="A16:T16"/>
    <mergeCell ref="C15:P15"/>
    <mergeCell ref="C27:R28"/>
    <mergeCell ref="A2:A15"/>
    <mergeCell ref="C5:L5"/>
    <mergeCell ref="C14:L14"/>
    <mergeCell ref="C23:R23"/>
    <mergeCell ref="C30:R30"/>
    <mergeCell ref="A29:T29"/>
    <mergeCell ref="C9:L9"/>
    <mergeCell ref="C10:L10"/>
    <mergeCell ref="C11:L11"/>
    <mergeCell ref="C12:L12"/>
    <mergeCell ref="C13:L13"/>
    <mergeCell ref="B2:B15"/>
    <mergeCell ref="C2:L4"/>
    <mergeCell ref="M2:P4"/>
    <mergeCell ref="S27:S28"/>
    <mergeCell ref="A30:A37"/>
    <mergeCell ref="B30:B37"/>
    <mergeCell ref="C31:R31"/>
    <mergeCell ref="C26:R26"/>
    <mergeCell ref="A17:A28"/>
    <mergeCell ref="C32:R32"/>
    <mergeCell ref="C33:R33"/>
    <mergeCell ref="C34:R34"/>
    <mergeCell ref="C35:R35"/>
    <mergeCell ref="C43:R43"/>
    <mergeCell ref="C39:R39"/>
    <mergeCell ref="C37:R37"/>
    <mergeCell ref="C36:R36"/>
    <mergeCell ref="A38:T38"/>
  </mergeCells>
  <phoneticPr fontId="1" type="noConversion"/>
  <dataValidations count="1">
    <dataValidation type="list" allowBlank="1" showInputMessage="1" showErrorMessage="1" sqref="C6:L14" xr:uid="{00000000-0002-0000-0100-000000000000}">
      <formula1>$U$54:$U$263</formula1>
    </dataValidation>
  </dataValidations>
  <printOptions horizontalCentered="1"/>
  <pageMargins left="7.874015748031496E-2" right="0.19685039370078741" top="0.39370078740157483" bottom="0.39370078740157483" header="0" footer="0"/>
  <pageSetup scale="7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U39"/>
  <sheetViews>
    <sheetView topLeftCell="A37" zoomScaleNormal="100" workbookViewId="0">
      <selection activeCell="R32" sqref="R32:S32"/>
    </sheetView>
  </sheetViews>
  <sheetFormatPr baseColWidth="10" defaultColWidth="0" defaultRowHeight="12.75" zeroHeight="1" x14ac:dyDescent="0.2"/>
  <cols>
    <col min="1" max="1" width="3.28515625" style="25" customWidth="1"/>
    <col min="2" max="2" width="9.85546875" style="25" customWidth="1"/>
    <col min="3" max="3" width="3.28515625" style="25" customWidth="1"/>
    <col min="4" max="4" width="3.42578125" style="25" customWidth="1"/>
    <col min="5" max="5" width="4.42578125" style="25" customWidth="1"/>
    <col min="6" max="6" width="3.28515625" style="25" customWidth="1"/>
    <col min="7" max="7" width="7.28515625" style="25" customWidth="1"/>
    <col min="8" max="8" width="6.140625" style="25" customWidth="1"/>
    <col min="9" max="9" width="7.7109375" style="25" customWidth="1"/>
    <col min="10" max="10" width="16.7109375" style="25" customWidth="1"/>
    <col min="11" max="11" width="4.42578125" style="25" customWidth="1"/>
    <col min="12" max="12" width="4.140625" style="25" customWidth="1"/>
    <col min="13" max="13" width="4.42578125" style="25" customWidth="1"/>
    <col min="14" max="14" width="4" style="25" customWidth="1"/>
    <col min="15" max="15" width="3.28515625" style="25" customWidth="1"/>
    <col min="16" max="16" width="4.42578125" style="25" customWidth="1"/>
    <col min="17" max="17" width="6" style="25" customWidth="1"/>
    <col min="18" max="18" width="4" style="25" customWidth="1"/>
    <col min="19" max="19" width="16.5703125" style="25" customWidth="1"/>
    <col min="20" max="20" width="6.28515625" style="25" customWidth="1"/>
    <col min="21" max="21" width="6.7109375" style="25" customWidth="1"/>
    <col min="22" max="16384" width="11.42578125" style="25" hidden="1"/>
  </cols>
  <sheetData>
    <row r="1" spans="1:21" ht="13.5" thickBot="1" x14ac:dyDescent="0.25">
      <c r="A1" s="253"/>
      <c r="B1" s="253"/>
      <c r="C1" s="253"/>
      <c r="D1" s="253"/>
      <c r="E1" s="253"/>
      <c r="F1" s="253"/>
      <c r="G1" s="253"/>
      <c r="H1" s="253"/>
      <c r="I1" s="253"/>
      <c r="J1" s="253"/>
      <c r="K1" s="253"/>
      <c r="L1" s="253"/>
      <c r="M1" s="253"/>
      <c r="N1" s="253"/>
      <c r="O1" s="253"/>
      <c r="P1" s="253"/>
      <c r="Q1" s="253"/>
      <c r="R1" s="253"/>
      <c r="S1" s="253"/>
      <c r="T1" s="253"/>
      <c r="U1" s="28"/>
    </row>
    <row r="2" spans="1:21" ht="18" customHeight="1" x14ac:dyDescent="0.25">
      <c r="A2" s="319" t="s">
        <v>449</v>
      </c>
      <c r="B2" s="322" t="s">
        <v>679</v>
      </c>
      <c r="C2" s="325"/>
      <c r="D2" s="325"/>
      <c r="E2" s="325"/>
      <c r="F2" s="325"/>
      <c r="G2" s="325"/>
      <c r="H2" s="325"/>
      <c r="I2" s="325"/>
      <c r="J2" s="325"/>
      <c r="K2" s="325"/>
      <c r="L2" s="325"/>
      <c r="M2" s="325"/>
      <c r="N2" s="325"/>
      <c r="O2" s="325"/>
      <c r="P2" s="325"/>
      <c r="Q2" s="325"/>
      <c r="R2" s="325"/>
      <c r="S2" s="315" t="s">
        <v>29</v>
      </c>
      <c r="T2" s="314" t="s">
        <v>30</v>
      </c>
      <c r="U2" s="28"/>
    </row>
    <row r="3" spans="1:21" ht="18" customHeight="1" x14ac:dyDescent="0.2">
      <c r="A3" s="320"/>
      <c r="B3" s="323"/>
      <c r="C3" s="105" t="s">
        <v>45</v>
      </c>
      <c r="D3" s="105"/>
      <c r="E3" s="105"/>
      <c r="F3" s="105"/>
      <c r="G3" s="105"/>
      <c r="H3" s="105"/>
      <c r="I3" s="105"/>
      <c r="J3" s="105"/>
      <c r="K3" s="105"/>
      <c r="L3" s="105"/>
      <c r="M3" s="105"/>
      <c r="N3" s="105"/>
      <c r="O3" s="105"/>
      <c r="P3" s="105"/>
      <c r="Q3" s="105"/>
      <c r="R3" s="105"/>
      <c r="S3" s="188"/>
      <c r="T3" s="148"/>
      <c r="U3" s="28"/>
    </row>
    <row r="4" spans="1:21" ht="18" customHeight="1" x14ac:dyDescent="0.25">
      <c r="A4" s="320"/>
      <c r="B4" s="323"/>
      <c r="C4" s="313" t="s">
        <v>676</v>
      </c>
      <c r="D4" s="313"/>
      <c r="E4" s="313"/>
      <c r="F4" s="313"/>
      <c r="G4" s="313"/>
      <c r="H4" s="313"/>
      <c r="I4" s="313"/>
      <c r="J4" s="313"/>
      <c r="K4" s="313"/>
      <c r="L4" s="313"/>
      <c r="M4" s="313"/>
      <c r="N4" s="313"/>
      <c r="O4" s="313"/>
      <c r="P4" s="313"/>
      <c r="Q4" s="313"/>
      <c r="R4" s="313"/>
      <c r="S4" s="56"/>
      <c r="T4" s="49">
        <v>37</v>
      </c>
      <c r="U4" s="28"/>
    </row>
    <row r="5" spans="1:21" ht="18" customHeight="1" x14ac:dyDescent="0.25">
      <c r="A5" s="320"/>
      <c r="B5" s="323"/>
      <c r="C5" s="313"/>
      <c r="D5" s="313"/>
      <c r="E5" s="313"/>
      <c r="F5" s="313"/>
      <c r="G5" s="313"/>
      <c r="H5" s="313"/>
      <c r="I5" s="313"/>
      <c r="J5" s="313"/>
      <c r="K5" s="313"/>
      <c r="L5" s="313"/>
      <c r="M5" s="313"/>
      <c r="N5" s="313"/>
      <c r="O5" s="313"/>
      <c r="P5" s="313"/>
      <c r="Q5" s="313"/>
      <c r="R5" s="313"/>
      <c r="S5" s="56"/>
      <c r="T5" s="49">
        <v>38</v>
      </c>
      <c r="U5" s="28"/>
    </row>
    <row r="6" spans="1:21" ht="18" customHeight="1" x14ac:dyDescent="0.25">
      <c r="A6" s="320"/>
      <c r="B6" s="323"/>
      <c r="C6" s="313" t="s">
        <v>31</v>
      </c>
      <c r="D6" s="313"/>
      <c r="E6" s="313"/>
      <c r="F6" s="313"/>
      <c r="G6" s="313"/>
      <c r="H6" s="313"/>
      <c r="I6" s="313"/>
      <c r="J6" s="313"/>
      <c r="K6" s="313"/>
      <c r="L6" s="313"/>
      <c r="M6" s="313"/>
      <c r="N6" s="313"/>
      <c r="O6" s="313"/>
      <c r="P6" s="313"/>
      <c r="Q6" s="313"/>
      <c r="R6" s="313"/>
      <c r="S6" s="56"/>
      <c r="T6" s="49">
        <v>39</v>
      </c>
      <c r="U6" s="28"/>
    </row>
    <row r="7" spans="1:21" ht="18" customHeight="1" x14ac:dyDescent="0.25">
      <c r="A7" s="320"/>
      <c r="B7" s="323"/>
      <c r="C7" s="313" t="s">
        <v>32</v>
      </c>
      <c r="D7" s="313"/>
      <c r="E7" s="313"/>
      <c r="F7" s="313"/>
      <c r="G7" s="313"/>
      <c r="H7" s="313"/>
      <c r="I7" s="313"/>
      <c r="J7" s="313"/>
      <c r="K7" s="313"/>
      <c r="L7" s="313"/>
      <c r="M7" s="313"/>
      <c r="N7" s="313"/>
      <c r="O7" s="313"/>
      <c r="P7" s="313"/>
      <c r="Q7" s="313"/>
      <c r="R7" s="313"/>
      <c r="S7" s="56"/>
      <c r="T7" s="49">
        <v>40</v>
      </c>
      <c r="U7" s="28"/>
    </row>
    <row r="8" spans="1:21" ht="18" customHeight="1" x14ac:dyDescent="0.25">
      <c r="A8" s="320"/>
      <c r="B8" s="323"/>
      <c r="C8" s="313" t="s">
        <v>677</v>
      </c>
      <c r="D8" s="313"/>
      <c r="E8" s="313"/>
      <c r="F8" s="313"/>
      <c r="G8" s="313"/>
      <c r="H8" s="313"/>
      <c r="I8" s="313"/>
      <c r="J8" s="313"/>
      <c r="K8" s="313"/>
      <c r="L8" s="313"/>
      <c r="M8" s="313"/>
      <c r="N8" s="313"/>
      <c r="O8" s="313"/>
      <c r="P8" s="313"/>
      <c r="Q8" s="313"/>
      <c r="R8" s="313"/>
      <c r="S8" s="56"/>
      <c r="T8" s="49">
        <v>41</v>
      </c>
      <c r="U8" s="28"/>
    </row>
    <row r="9" spans="1:21" ht="18" customHeight="1" x14ac:dyDescent="0.25">
      <c r="A9" s="320"/>
      <c r="B9" s="323"/>
      <c r="C9" s="313" t="s">
        <v>33</v>
      </c>
      <c r="D9" s="313"/>
      <c r="E9" s="313"/>
      <c r="F9" s="313"/>
      <c r="G9" s="313"/>
      <c r="H9" s="313"/>
      <c r="I9" s="313"/>
      <c r="J9" s="313"/>
      <c r="K9" s="313"/>
      <c r="L9" s="313"/>
      <c r="M9" s="313"/>
      <c r="N9" s="313"/>
      <c r="O9" s="313"/>
      <c r="P9" s="313"/>
      <c r="Q9" s="313"/>
      <c r="R9" s="313"/>
      <c r="S9" s="56"/>
      <c r="T9" s="49">
        <v>42</v>
      </c>
      <c r="U9" s="28"/>
    </row>
    <row r="10" spans="1:21" ht="18" customHeight="1" x14ac:dyDescent="0.25">
      <c r="A10" s="320"/>
      <c r="B10" s="323"/>
      <c r="C10" s="313" t="s">
        <v>34</v>
      </c>
      <c r="D10" s="313"/>
      <c r="E10" s="313"/>
      <c r="F10" s="313"/>
      <c r="G10" s="313"/>
      <c r="H10" s="313"/>
      <c r="I10" s="313"/>
      <c r="J10" s="313"/>
      <c r="K10" s="313"/>
      <c r="L10" s="313"/>
      <c r="M10" s="313"/>
      <c r="N10" s="313"/>
      <c r="O10" s="313"/>
      <c r="P10" s="313"/>
      <c r="Q10" s="313"/>
      <c r="R10" s="313"/>
      <c r="S10" s="56"/>
      <c r="T10" s="49">
        <v>43</v>
      </c>
      <c r="U10" s="28"/>
    </row>
    <row r="11" spans="1:21" ht="18" customHeight="1" thickBot="1" x14ac:dyDescent="0.3">
      <c r="A11" s="321"/>
      <c r="B11" s="324"/>
      <c r="C11" s="316" t="s">
        <v>35</v>
      </c>
      <c r="D11" s="316"/>
      <c r="E11" s="316"/>
      <c r="F11" s="316"/>
      <c r="G11" s="316"/>
      <c r="H11" s="316"/>
      <c r="I11" s="316"/>
      <c r="J11" s="316"/>
      <c r="K11" s="316"/>
      <c r="L11" s="316"/>
      <c r="M11" s="316"/>
      <c r="N11" s="316"/>
      <c r="O11" s="316"/>
      <c r="P11" s="316"/>
      <c r="Q11" s="316"/>
      <c r="R11" s="316"/>
      <c r="S11" s="69">
        <f>SUM(S4:S10)</f>
        <v>0</v>
      </c>
      <c r="T11" s="50">
        <v>44</v>
      </c>
      <c r="U11" s="28"/>
    </row>
    <row r="12" spans="1:21" ht="18" customHeight="1" thickBot="1" x14ac:dyDescent="0.3">
      <c r="A12" s="173"/>
      <c r="B12" s="173"/>
      <c r="C12" s="173"/>
      <c r="D12" s="173"/>
      <c r="E12" s="173"/>
      <c r="F12" s="173"/>
      <c r="G12" s="173"/>
      <c r="H12" s="173"/>
      <c r="I12" s="173"/>
      <c r="J12" s="173"/>
      <c r="K12" s="173"/>
      <c r="L12" s="173"/>
      <c r="M12" s="173"/>
      <c r="N12" s="173"/>
      <c r="O12" s="173"/>
      <c r="P12" s="173"/>
      <c r="Q12" s="173"/>
      <c r="R12" s="173"/>
      <c r="S12" s="173"/>
      <c r="T12" s="173"/>
      <c r="U12" s="28"/>
    </row>
    <row r="13" spans="1:21" ht="18" customHeight="1" x14ac:dyDescent="0.2">
      <c r="A13" s="319" t="s">
        <v>36</v>
      </c>
      <c r="B13" s="322" t="s">
        <v>678</v>
      </c>
      <c r="C13" s="317" t="s">
        <v>37</v>
      </c>
      <c r="D13" s="317"/>
      <c r="E13" s="317"/>
      <c r="F13" s="317"/>
      <c r="G13" s="317"/>
      <c r="H13" s="317"/>
      <c r="I13" s="317"/>
      <c r="J13" s="317"/>
      <c r="K13" s="317"/>
      <c r="L13" s="317"/>
      <c r="M13" s="317"/>
      <c r="N13" s="317"/>
      <c r="O13" s="317"/>
      <c r="P13" s="317"/>
      <c r="Q13" s="317"/>
      <c r="R13" s="317"/>
      <c r="S13" s="317"/>
      <c r="T13" s="318"/>
      <c r="U13" s="28"/>
    </row>
    <row r="14" spans="1:21" ht="18" customHeight="1" x14ac:dyDescent="0.25">
      <c r="A14" s="320"/>
      <c r="B14" s="323"/>
      <c r="C14" s="134" t="s">
        <v>450</v>
      </c>
      <c r="D14" s="134"/>
      <c r="E14" s="134"/>
      <c r="F14" s="134"/>
      <c r="G14" s="134"/>
      <c r="H14" s="147" t="s">
        <v>38</v>
      </c>
      <c r="I14" s="147"/>
      <c r="J14" s="147"/>
      <c r="K14" s="147"/>
      <c r="L14" s="147"/>
      <c r="M14" s="147"/>
      <c r="N14" s="147"/>
      <c r="O14" s="147"/>
      <c r="P14" s="188" t="s">
        <v>46</v>
      </c>
      <c r="Q14" s="188"/>
      <c r="R14" s="188"/>
      <c r="S14" s="134" t="s">
        <v>18</v>
      </c>
      <c r="T14" s="148" t="s">
        <v>30</v>
      </c>
      <c r="U14" s="28"/>
    </row>
    <row r="15" spans="1:21" ht="26.25" customHeight="1" x14ac:dyDescent="0.2">
      <c r="A15" s="320"/>
      <c r="B15" s="323"/>
      <c r="C15" s="147" t="s">
        <v>446</v>
      </c>
      <c r="D15" s="147"/>
      <c r="E15" s="147"/>
      <c r="F15" s="147" t="s">
        <v>39</v>
      </c>
      <c r="G15" s="147"/>
      <c r="H15" s="147"/>
      <c r="I15" s="147"/>
      <c r="J15" s="147"/>
      <c r="K15" s="147"/>
      <c r="L15" s="147"/>
      <c r="M15" s="147"/>
      <c r="N15" s="147"/>
      <c r="O15" s="147"/>
      <c r="P15" s="188"/>
      <c r="Q15" s="188"/>
      <c r="R15" s="188"/>
      <c r="S15" s="134"/>
      <c r="T15" s="148"/>
      <c r="U15" s="28"/>
    </row>
    <row r="16" spans="1:21" ht="18" customHeight="1" x14ac:dyDescent="0.25">
      <c r="A16" s="320"/>
      <c r="B16" s="323"/>
      <c r="C16" s="311">
        <v>0</v>
      </c>
      <c r="D16" s="311"/>
      <c r="E16" s="311"/>
      <c r="F16" s="311">
        <v>10000</v>
      </c>
      <c r="G16" s="311"/>
      <c r="H16" s="311">
        <f>IF(Hoja2!S27&gt;F16,F16,Hoja2!S27)</f>
        <v>0</v>
      </c>
      <c r="I16" s="311"/>
      <c r="J16" s="311"/>
      <c r="K16" s="311"/>
      <c r="L16" s="311"/>
      <c r="M16" s="311"/>
      <c r="N16" s="311"/>
      <c r="O16" s="311"/>
      <c r="P16" s="147">
        <v>15</v>
      </c>
      <c r="Q16" s="147"/>
      <c r="R16" s="147"/>
      <c r="S16" s="59">
        <f>H16*P16/100</f>
        <v>0</v>
      </c>
      <c r="T16" s="51">
        <v>45</v>
      </c>
      <c r="U16" s="28"/>
    </row>
    <row r="17" spans="1:21" ht="18" customHeight="1" x14ac:dyDescent="0.25">
      <c r="A17" s="320"/>
      <c r="B17" s="323"/>
      <c r="C17" s="311">
        <v>10000</v>
      </c>
      <c r="D17" s="311"/>
      <c r="E17" s="311"/>
      <c r="F17" s="311">
        <v>20000</v>
      </c>
      <c r="G17" s="311"/>
      <c r="H17" s="311">
        <f>IF((Hoja2!S27)&gt;(F17),(F17-C17),(Hoja2!S27-H16))</f>
        <v>0</v>
      </c>
      <c r="I17" s="311"/>
      <c r="J17" s="311"/>
      <c r="K17" s="311"/>
      <c r="L17" s="311"/>
      <c r="M17" s="311"/>
      <c r="N17" s="311"/>
      <c r="O17" s="311"/>
      <c r="P17" s="134">
        <v>20</v>
      </c>
      <c r="Q17" s="134"/>
      <c r="R17" s="134"/>
      <c r="S17" s="59">
        <f>H17*P17/100</f>
        <v>0</v>
      </c>
      <c r="T17" s="51">
        <v>46</v>
      </c>
      <c r="U17" s="28"/>
    </row>
    <row r="18" spans="1:21" ht="18" customHeight="1" x14ac:dyDescent="0.25">
      <c r="A18" s="320"/>
      <c r="B18" s="323"/>
      <c r="C18" s="311">
        <v>20000</v>
      </c>
      <c r="D18" s="311"/>
      <c r="E18" s="311"/>
      <c r="F18" s="311">
        <v>30000</v>
      </c>
      <c r="G18" s="311"/>
      <c r="H18" s="311">
        <f>IF((Hoja2!S27)&gt;(F18),(F18-C18),(Hoja2!S27-(H16+H17)))</f>
        <v>0</v>
      </c>
      <c r="I18" s="311"/>
      <c r="J18" s="311"/>
      <c r="K18" s="311"/>
      <c r="L18" s="311"/>
      <c r="M18" s="311"/>
      <c r="N18" s="311"/>
      <c r="O18" s="311"/>
      <c r="P18" s="134">
        <v>30</v>
      </c>
      <c r="Q18" s="134"/>
      <c r="R18" s="134"/>
      <c r="S18" s="59">
        <f>H18*P18/100</f>
        <v>0</v>
      </c>
      <c r="T18" s="51">
        <v>47</v>
      </c>
      <c r="U18" s="28"/>
    </row>
    <row r="19" spans="1:21" ht="18" customHeight="1" x14ac:dyDescent="0.25">
      <c r="A19" s="320"/>
      <c r="B19" s="323"/>
      <c r="C19" s="311">
        <v>30000</v>
      </c>
      <c r="D19" s="311"/>
      <c r="E19" s="311"/>
      <c r="F19" s="311">
        <v>50000</v>
      </c>
      <c r="G19" s="311"/>
      <c r="H19" s="311">
        <f>IF((Hoja2!S27)&gt;(F19),(F19-C19),(Hoja2!S27-(H16+H17+H18)))</f>
        <v>0</v>
      </c>
      <c r="I19" s="311"/>
      <c r="J19" s="311"/>
      <c r="K19" s="311"/>
      <c r="L19" s="311"/>
      <c r="M19" s="311"/>
      <c r="N19" s="311"/>
      <c r="O19" s="311"/>
      <c r="P19" s="134">
        <v>40</v>
      </c>
      <c r="Q19" s="134"/>
      <c r="R19" s="134"/>
      <c r="S19" s="59">
        <f>H19*P19/100</f>
        <v>0</v>
      </c>
      <c r="T19" s="51">
        <v>48</v>
      </c>
      <c r="U19" s="28"/>
    </row>
    <row r="20" spans="1:21" ht="18" customHeight="1" x14ac:dyDescent="0.25">
      <c r="A20" s="320"/>
      <c r="B20" s="323"/>
      <c r="C20" s="311">
        <v>50000</v>
      </c>
      <c r="D20" s="311"/>
      <c r="E20" s="311"/>
      <c r="F20" s="311"/>
      <c r="G20" s="311"/>
      <c r="H20" s="311">
        <f>IF((Hoja2!S27)&gt;(C20),(Hoja2!S27-H16-H17-H18-H19),0)</f>
        <v>0</v>
      </c>
      <c r="I20" s="311"/>
      <c r="J20" s="311"/>
      <c r="K20" s="311"/>
      <c r="L20" s="311"/>
      <c r="M20" s="311"/>
      <c r="N20" s="311"/>
      <c r="O20" s="311"/>
      <c r="P20" s="134">
        <v>50</v>
      </c>
      <c r="Q20" s="134"/>
      <c r="R20" s="134"/>
      <c r="S20" s="59">
        <f>H20*P20/100</f>
        <v>0</v>
      </c>
      <c r="T20" s="51">
        <v>49</v>
      </c>
      <c r="U20" s="28"/>
    </row>
    <row r="21" spans="1:21" ht="18" customHeight="1" thickBot="1" x14ac:dyDescent="0.3">
      <c r="A21" s="321"/>
      <c r="B21" s="324"/>
      <c r="C21" s="329" t="s">
        <v>19</v>
      </c>
      <c r="D21" s="329"/>
      <c r="E21" s="329"/>
      <c r="F21" s="329"/>
      <c r="G21" s="329"/>
      <c r="H21" s="330">
        <f>SUM(H16:O20)</f>
        <v>0</v>
      </c>
      <c r="I21" s="330"/>
      <c r="J21" s="330"/>
      <c r="K21" s="330"/>
      <c r="L21" s="330"/>
      <c r="M21" s="330"/>
      <c r="N21" s="330"/>
      <c r="O21" s="330"/>
      <c r="P21" s="312"/>
      <c r="Q21" s="312"/>
      <c r="R21" s="312"/>
      <c r="S21" s="68">
        <f>SUM(S16:S20)</f>
        <v>0</v>
      </c>
      <c r="T21" s="52">
        <v>50</v>
      </c>
      <c r="U21" s="28"/>
    </row>
    <row r="22" spans="1:21" ht="18" customHeight="1" thickBot="1" x14ac:dyDescent="0.3">
      <c r="A22" s="173"/>
      <c r="B22" s="173"/>
      <c r="C22" s="173"/>
      <c r="D22" s="173"/>
      <c r="E22" s="173"/>
      <c r="F22" s="173"/>
      <c r="G22" s="173"/>
      <c r="H22" s="173"/>
      <c r="I22" s="173"/>
      <c r="J22" s="173"/>
      <c r="K22" s="173"/>
      <c r="L22" s="173"/>
      <c r="M22" s="173"/>
      <c r="N22" s="173"/>
      <c r="O22" s="173"/>
      <c r="P22" s="173"/>
      <c r="Q22" s="173"/>
      <c r="R22" s="173"/>
      <c r="S22" s="173"/>
      <c r="T22" s="173"/>
      <c r="U22" s="28"/>
    </row>
    <row r="23" spans="1:21" ht="18" customHeight="1" x14ac:dyDescent="0.25">
      <c r="A23" s="326" t="s">
        <v>447</v>
      </c>
      <c r="B23" s="308" t="s">
        <v>63</v>
      </c>
      <c r="C23" s="331" t="s">
        <v>52</v>
      </c>
      <c r="D23" s="331"/>
      <c r="E23" s="331"/>
      <c r="F23" s="331"/>
      <c r="G23" s="331"/>
      <c r="H23" s="331"/>
      <c r="I23" s="331"/>
      <c r="J23" s="333" t="s">
        <v>680</v>
      </c>
      <c r="K23" s="333"/>
      <c r="L23" s="333"/>
      <c r="M23" s="333"/>
      <c r="N23" s="335" t="s">
        <v>448</v>
      </c>
      <c r="O23" s="335"/>
      <c r="P23" s="335"/>
      <c r="Q23" s="335"/>
      <c r="R23" s="335"/>
      <c r="S23" s="335"/>
      <c r="T23" s="53" t="s">
        <v>15</v>
      </c>
      <c r="U23" s="28"/>
    </row>
    <row r="24" spans="1:21" ht="24" customHeight="1" x14ac:dyDescent="0.25">
      <c r="A24" s="327"/>
      <c r="B24" s="309"/>
      <c r="C24" s="332"/>
      <c r="D24" s="332"/>
      <c r="E24" s="332"/>
      <c r="F24" s="332"/>
      <c r="G24" s="332"/>
      <c r="H24" s="332"/>
      <c r="I24" s="332"/>
      <c r="J24" s="334"/>
      <c r="K24" s="334"/>
      <c r="L24" s="334"/>
      <c r="M24" s="334"/>
      <c r="N24" s="297" t="s">
        <v>64</v>
      </c>
      <c r="O24" s="297"/>
      <c r="P24" s="297"/>
      <c r="Q24" s="297"/>
      <c r="R24" s="297" t="s">
        <v>18</v>
      </c>
      <c r="S24" s="297"/>
      <c r="T24" s="54">
        <v>51</v>
      </c>
      <c r="U24" s="28"/>
    </row>
    <row r="25" spans="1:21" ht="18" customHeight="1" x14ac:dyDescent="0.25">
      <c r="A25" s="327"/>
      <c r="B25" s="309"/>
      <c r="C25" s="302"/>
      <c r="D25" s="302"/>
      <c r="E25" s="302"/>
      <c r="F25" s="302"/>
      <c r="G25" s="302"/>
      <c r="H25" s="302"/>
      <c r="I25" s="302"/>
      <c r="J25" s="310"/>
      <c r="K25" s="310"/>
      <c r="L25" s="310"/>
      <c r="M25" s="310"/>
      <c r="N25" s="310"/>
      <c r="O25" s="310"/>
      <c r="P25" s="310"/>
      <c r="Q25" s="310"/>
      <c r="R25" s="310" t="str">
        <f t="shared" ref="R25:R34" si="0">IF(J25&gt;0,J25*N25/100," ")</f>
        <v xml:space="preserve"> </v>
      </c>
      <c r="S25" s="310"/>
      <c r="T25" s="54">
        <v>52</v>
      </c>
      <c r="U25" s="28"/>
    </row>
    <row r="26" spans="1:21" ht="18" customHeight="1" x14ac:dyDescent="0.25">
      <c r="A26" s="327"/>
      <c r="B26" s="309"/>
      <c r="C26" s="302"/>
      <c r="D26" s="302"/>
      <c r="E26" s="302"/>
      <c r="F26" s="302"/>
      <c r="G26" s="302"/>
      <c r="H26" s="302"/>
      <c r="I26" s="302"/>
      <c r="J26" s="310"/>
      <c r="K26" s="310"/>
      <c r="L26" s="310"/>
      <c r="M26" s="310"/>
      <c r="N26" s="310"/>
      <c r="O26" s="310"/>
      <c r="P26" s="310"/>
      <c r="Q26" s="310"/>
      <c r="R26" s="310" t="str">
        <f t="shared" si="0"/>
        <v xml:space="preserve"> </v>
      </c>
      <c r="S26" s="310"/>
      <c r="T26" s="54">
        <v>53</v>
      </c>
      <c r="U26" s="28"/>
    </row>
    <row r="27" spans="1:21" ht="18" customHeight="1" x14ac:dyDescent="0.25">
      <c r="A27" s="327"/>
      <c r="B27" s="309"/>
      <c r="C27" s="302"/>
      <c r="D27" s="302"/>
      <c r="E27" s="302"/>
      <c r="F27" s="302"/>
      <c r="G27" s="302"/>
      <c r="H27" s="302"/>
      <c r="I27" s="302"/>
      <c r="J27" s="310"/>
      <c r="K27" s="310"/>
      <c r="L27" s="310"/>
      <c r="M27" s="310"/>
      <c r="N27" s="310"/>
      <c r="O27" s="310"/>
      <c r="P27" s="310"/>
      <c r="Q27" s="310"/>
      <c r="R27" s="310" t="str">
        <f t="shared" si="0"/>
        <v xml:space="preserve"> </v>
      </c>
      <c r="S27" s="310"/>
      <c r="T27" s="54">
        <v>54</v>
      </c>
      <c r="U27" s="28"/>
    </row>
    <row r="28" spans="1:21" ht="18" customHeight="1" x14ac:dyDescent="0.25">
      <c r="A28" s="327"/>
      <c r="B28" s="309"/>
      <c r="C28" s="302"/>
      <c r="D28" s="302"/>
      <c r="E28" s="302"/>
      <c r="F28" s="302"/>
      <c r="G28" s="302"/>
      <c r="H28" s="302"/>
      <c r="I28" s="302"/>
      <c r="J28" s="310"/>
      <c r="K28" s="310"/>
      <c r="L28" s="310"/>
      <c r="M28" s="310"/>
      <c r="N28" s="310"/>
      <c r="O28" s="310"/>
      <c r="P28" s="310"/>
      <c r="Q28" s="310"/>
      <c r="R28" s="310" t="str">
        <f>IF(J28&gt;0,J28*N28/100," ")</f>
        <v xml:space="preserve"> </v>
      </c>
      <c r="S28" s="310"/>
      <c r="T28" s="54">
        <v>55</v>
      </c>
      <c r="U28" s="28"/>
    </row>
    <row r="29" spans="1:21" ht="18" customHeight="1" x14ac:dyDescent="0.25">
      <c r="A29" s="327"/>
      <c r="B29" s="309"/>
      <c r="C29" s="302"/>
      <c r="D29" s="302"/>
      <c r="E29" s="302"/>
      <c r="F29" s="302"/>
      <c r="G29" s="302"/>
      <c r="H29" s="302"/>
      <c r="I29" s="302"/>
      <c r="J29" s="310"/>
      <c r="K29" s="310"/>
      <c r="L29" s="310"/>
      <c r="M29" s="310"/>
      <c r="N29" s="310"/>
      <c r="O29" s="310"/>
      <c r="P29" s="310"/>
      <c r="Q29" s="310"/>
      <c r="R29" s="310" t="str">
        <f t="shared" si="0"/>
        <v xml:space="preserve"> </v>
      </c>
      <c r="S29" s="310"/>
      <c r="T29" s="54">
        <v>56</v>
      </c>
      <c r="U29" s="28"/>
    </row>
    <row r="30" spans="1:21" ht="18" customHeight="1" x14ac:dyDescent="0.25">
      <c r="A30" s="327"/>
      <c r="B30" s="309"/>
      <c r="C30" s="302"/>
      <c r="D30" s="302"/>
      <c r="E30" s="302"/>
      <c r="F30" s="302"/>
      <c r="G30" s="302"/>
      <c r="H30" s="302"/>
      <c r="I30" s="302"/>
      <c r="J30" s="310"/>
      <c r="K30" s="310"/>
      <c r="L30" s="310"/>
      <c r="M30" s="310"/>
      <c r="N30" s="310"/>
      <c r="O30" s="310"/>
      <c r="P30" s="310"/>
      <c r="Q30" s="310"/>
      <c r="R30" s="310" t="str">
        <f t="shared" si="0"/>
        <v xml:space="preserve"> </v>
      </c>
      <c r="S30" s="310"/>
      <c r="T30" s="54">
        <v>57</v>
      </c>
      <c r="U30" s="28"/>
    </row>
    <row r="31" spans="1:21" ht="18" customHeight="1" x14ac:dyDescent="0.25">
      <c r="A31" s="327"/>
      <c r="B31" s="309"/>
      <c r="C31" s="302"/>
      <c r="D31" s="302"/>
      <c r="E31" s="302"/>
      <c r="F31" s="302"/>
      <c r="G31" s="302"/>
      <c r="H31" s="302"/>
      <c r="I31" s="302"/>
      <c r="J31" s="310"/>
      <c r="K31" s="310"/>
      <c r="L31" s="310"/>
      <c r="M31" s="310"/>
      <c r="N31" s="310"/>
      <c r="O31" s="310"/>
      <c r="P31" s="310"/>
      <c r="Q31" s="310"/>
      <c r="R31" s="310" t="str">
        <f t="shared" si="0"/>
        <v xml:space="preserve"> </v>
      </c>
      <c r="S31" s="310"/>
      <c r="T31" s="54">
        <v>58</v>
      </c>
      <c r="U31" s="28"/>
    </row>
    <row r="32" spans="1:21" ht="18" customHeight="1" x14ac:dyDescent="0.25">
      <c r="A32" s="327"/>
      <c r="B32" s="309"/>
      <c r="C32" s="302"/>
      <c r="D32" s="302"/>
      <c r="E32" s="302"/>
      <c r="F32" s="302"/>
      <c r="G32" s="302"/>
      <c r="H32" s="302"/>
      <c r="I32" s="302"/>
      <c r="J32" s="310"/>
      <c r="K32" s="310"/>
      <c r="L32" s="310"/>
      <c r="M32" s="310"/>
      <c r="N32" s="310"/>
      <c r="O32" s="310"/>
      <c r="P32" s="310"/>
      <c r="Q32" s="310"/>
      <c r="R32" s="310" t="str">
        <f t="shared" si="0"/>
        <v xml:space="preserve"> </v>
      </c>
      <c r="S32" s="310"/>
      <c r="T32" s="54">
        <v>59</v>
      </c>
      <c r="U32" s="28"/>
    </row>
    <row r="33" spans="1:21" ht="18" customHeight="1" x14ac:dyDescent="0.25">
      <c r="A33" s="327"/>
      <c r="B33" s="309"/>
      <c r="C33" s="302"/>
      <c r="D33" s="302"/>
      <c r="E33" s="302"/>
      <c r="F33" s="302"/>
      <c r="G33" s="302"/>
      <c r="H33" s="302"/>
      <c r="I33" s="302"/>
      <c r="J33" s="310"/>
      <c r="K33" s="310"/>
      <c r="L33" s="310"/>
      <c r="M33" s="310"/>
      <c r="N33" s="310"/>
      <c r="O33" s="310"/>
      <c r="P33" s="310"/>
      <c r="Q33" s="310"/>
      <c r="R33" s="310" t="str">
        <f t="shared" si="0"/>
        <v xml:space="preserve"> </v>
      </c>
      <c r="S33" s="310"/>
      <c r="T33" s="54">
        <v>60</v>
      </c>
      <c r="U33" s="28"/>
    </row>
    <row r="34" spans="1:21" ht="18" customHeight="1" x14ac:dyDescent="0.25">
      <c r="A34" s="327"/>
      <c r="B34" s="309"/>
      <c r="C34" s="302"/>
      <c r="D34" s="302"/>
      <c r="E34" s="302"/>
      <c r="F34" s="302"/>
      <c r="G34" s="302"/>
      <c r="H34" s="302"/>
      <c r="I34" s="302"/>
      <c r="J34" s="310"/>
      <c r="K34" s="310"/>
      <c r="L34" s="310"/>
      <c r="M34" s="310"/>
      <c r="N34" s="310"/>
      <c r="O34" s="310"/>
      <c r="P34" s="310"/>
      <c r="Q34" s="310"/>
      <c r="R34" s="310" t="str">
        <f t="shared" si="0"/>
        <v xml:space="preserve"> </v>
      </c>
      <c r="S34" s="310"/>
      <c r="T34" s="54">
        <v>61</v>
      </c>
      <c r="U34" s="28"/>
    </row>
    <row r="35" spans="1:21" ht="18" customHeight="1" x14ac:dyDescent="0.25">
      <c r="A35" s="327"/>
      <c r="B35" s="309"/>
      <c r="C35" s="303" t="s">
        <v>19</v>
      </c>
      <c r="D35" s="304"/>
      <c r="E35" s="304"/>
      <c r="F35" s="304"/>
      <c r="G35" s="304"/>
      <c r="H35" s="304"/>
      <c r="I35" s="305"/>
      <c r="J35" s="306">
        <f>SUM(J25:M34)</f>
        <v>0</v>
      </c>
      <c r="K35" s="306"/>
      <c r="L35" s="306"/>
      <c r="M35" s="306"/>
      <c r="N35" s="307"/>
      <c r="O35" s="307"/>
      <c r="P35" s="307"/>
      <c r="Q35" s="307"/>
      <c r="R35" s="306">
        <f>SUM(R25:S34)</f>
        <v>0</v>
      </c>
      <c r="S35" s="306"/>
      <c r="T35" s="54">
        <v>62</v>
      </c>
      <c r="U35" s="28"/>
    </row>
    <row r="36" spans="1:21" ht="18" customHeight="1" x14ac:dyDescent="0.25">
      <c r="A36" s="327"/>
      <c r="B36" s="295" t="s">
        <v>605</v>
      </c>
      <c r="C36" s="295"/>
      <c r="D36" s="295"/>
      <c r="E36" s="295"/>
      <c r="F36" s="295"/>
      <c r="G36" s="295"/>
      <c r="H36" s="295"/>
      <c r="I36" s="295"/>
      <c r="J36" s="295"/>
      <c r="K36" s="295"/>
      <c r="L36" s="295"/>
      <c r="M36" s="295"/>
      <c r="N36" s="295"/>
      <c r="O36" s="295"/>
      <c r="P36" s="295"/>
      <c r="Q36" s="295"/>
      <c r="R36" s="295"/>
      <c r="S36" s="295"/>
      <c r="T36" s="296"/>
      <c r="U36" s="28"/>
    </row>
    <row r="37" spans="1:21" ht="25.5" customHeight="1" x14ac:dyDescent="0.25">
      <c r="A37" s="327"/>
      <c r="B37" s="297" t="s">
        <v>53</v>
      </c>
      <c r="C37" s="297"/>
      <c r="D37" s="297"/>
      <c r="E37" s="297"/>
      <c r="F37" s="297"/>
      <c r="G37" s="297"/>
      <c r="H37" s="297"/>
      <c r="I37" s="297"/>
      <c r="J37" s="297"/>
      <c r="K37" s="297"/>
      <c r="L37" s="297"/>
      <c r="M37" s="297"/>
      <c r="N37" s="297"/>
      <c r="O37" s="297"/>
      <c r="P37" s="297" t="s">
        <v>689</v>
      </c>
      <c r="Q37" s="297"/>
      <c r="R37" s="297"/>
      <c r="S37" s="297"/>
      <c r="T37" s="54" t="s">
        <v>15</v>
      </c>
      <c r="U37" s="28"/>
    </row>
    <row r="38" spans="1:21" ht="18" customHeight="1" thickBot="1" x14ac:dyDescent="0.3">
      <c r="A38" s="328"/>
      <c r="B38" s="299"/>
      <c r="C38" s="300"/>
      <c r="D38" s="300"/>
      <c r="E38" s="300"/>
      <c r="F38" s="300"/>
      <c r="G38" s="300"/>
      <c r="H38" s="300"/>
      <c r="I38" s="300"/>
      <c r="J38" s="300"/>
      <c r="K38" s="300"/>
      <c r="L38" s="300"/>
      <c r="M38" s="300"/>
      <c r="N38" s="300"/>
      <c r="O38" s="301"/>
      <c r="P38" s="298"/>
      <c r="Q38" s="298"/>
      <c r="R38" s="298"/>
      <c r="S38" s="298"/>
      <c r="T38" s="55">
        <v>63</v>
      </c>
      <c r="U38" s="28"/>
    </row>
    <row r="39" spans="1:21" x14ac:dyDescent="0.2">
      <c r="A39" s="28"/>
      <c r="B39" s="28"/>
      <c r="C39" s="28"/>
      <c r="D39" s="28"/>
      <c r="E39" s="28"/>
      <c r="F39" s="28"/>
      <c r="G39" s="28"/>
      <c r="H39" s="28"/>
      <c r="I39" s="28"/>
      <c r="J39" s="28"/>
      <c r="K39" s="28"/>
      <c r="L39" s="28"/>
      <c r="M39" s="28"/>
      <c r="N39" s="28"/>
      <c r="O39" s="28"/>
      <c r="P39" s="28"/>
      <c r="Q39" s="28"/>
      <c r="R39" s="28"/>
      <c r="S39" s="28"/>
      <c r="T39" s="28"/>
      <c r="U39" s="28"/>
    </row>
  </sheetData>
  <protectedRanges>
    <protectedRange sqref="C25:Q34" name="Seccion H"/>
    <protectedRange sqref="S4:S10 C25:Q34" name="Rango1"/>
    <protectedRange sqref="S10 S4:S8" name="Seccion F"/>
  </protectedRanges>
  <mergeCells count="106">
    <mergeCell ref="R35:S35"/>
    <mergeCell ref="C32:I32"/>
    <mergeCell ref="J32:M32"/>
    <mergeCell ref="N32:Q32"/>
    <mergeCell ref="R32:S32"/>
    <mergeCell ref="C33:I33"/>
    <mergeCell ref="C28:I28"/>
    <mergeCell ref="J28:M28"/>
    <mergeCell ref="N28:Q28"/>
    <mergeCell ref="R28:S28"/>
    <mergeCell ref="J33:M33"/>
    <mergeCell ref="N33:Q33"/>
    <mergeCell ref="R33:S33"/>
    <mergeCell ref="C29:I29"/>
    <mergeCell ref="J29:M29"/>
    <mergeCell ref="N29:Q29"/>
    <mergeCell ref="R29:S29"/>
    <mergeCell ref="C30:I30"/>
    <mergeCell ref="J30:M30"/>
    <mergeCell ref="N30:Q30"/>
    <mergeCell ref="C31:I31"/>
    <mergeCell ref="J31:M31"/>
    <mergeCell ref="N31:Q31"/>
    <mergeCell ref="R31:S31"/>
    <mergeCell ref="H18:O18"/>
    <mergeCell ref="P18:R18"/>
    <mergeCell ref="P20:R20"/>
    <mergeCell ref="C19:E19"/>
    <mergeCell ref="F19:G19"/>
    <mergeCell ref="H19:O19"/>
    <mergeCell ref="P19:R19"/>
    <mergeCell ref="C20:E20"/>
    <mergeCell ref="F20:G20"/>
    <mergeCell ref="H20:O20"/>
    <mergeCell ref="A23:A38"/>
    <mergeCell ref="C21:G21"/>
    <mergeCell ref="H21:O21"/>
    <mergeCell ref="J34:M34"/>
    <mergeCell ref="N34:Q34"/>
    <mergeCell ref="R34:S34"/>
    <mergeCell ref="C23:I24"/>
    <mergeCell ref="J23:M24"/>
    <mergeCell ref="N23:S23"/>
    <mergeCell ref="N24:Q24"/>
    <mergeCell ref="A13:A21"/>
    <mergeCell ref="B13:B21"/>
    <mergeCell ref="C14:G14"/>
    <mergeCell ref="H14:O15"/>
    <mergeCell ref="P14:R15"/>
    <mergeCell ref="S14:S15"/>
    <mergeCell ref="C15:E15"/>
    <mergeCell ref="F15:G15"/>
    <mergeCell ref="C16:E16"/>
    <mergeCell ref="F16:G16"/>
    <mergeCell ref="C17:E17"/>
    <mergeCell ref="F17:G17"/>
    <mergeCell ref="H17:O17"/>
    <mergeCell ref="P17:R17"/>
    <mergeCell ref="A22:T22"/>
    <mergeCell ref="T14:T15"/>
    <mergeCell ref="H16:O16"/>
    <mergeCell ref="P16:R16"/>
    <mergeCell ref="P21:R21"/>
    <mergeCell ref="A1:T1"/>
    <mergeCell ref="C7:R7"/>
    <mergeCell ref="C8:R8"/>
    <mergeCell ref="C9:R9"/>
    <mergeCell ref="T2:T3"/>
    <mergeCell ref="C3:R3"/>
    <mergeCell ref="C4:R4"/>
    <mergeCell ref="C5:R5"/>
    <mergeCell ref="S2:S3"/>
    <mergeCell ref="C6:R6"/>
    <mergeCell ref="C10:R10"/>
    <mergeCell ref="C11:R11"/>
    <mergeCell ref="C13:T13"/>
    <mergeCell ref="A12:T12"/>
    <mergeCell ref="A2:A11"/>
    <mergeCell ref="B2:B11"/>
    <mergeCell ref="C2:R2"/>
    <mergeCell ref="C18:E18"/>
    <mergeCell ref="F18:G18"/>
    <mergeCell ref="B36:T36"/>
    <mergeCell ref="P37:S37"/>
    <mergeCell ref="P38:S38"/>
    <mergeCell ref="B37:O37"/>
    <mergeCell ref="B38:O38"/>
    <mergeCell ref="C34:I34"/>
    <mergeCell ref="C35:I35"/>
    <mergeCell ref="J35:M35"/>
    <mergeCell ref="N35:Q35"/>
    <mergeCell ref="B23:B35"/>
    <mergeCell ref="R24:S24"/>
    <mergeCell ref="C25:I25"/>
    <mergeCell ref="J25:M25"/>
    <mergeCell ref="N25:Q25"/>
    <mergeCell ref="R25:S25"/>
    <mergeCell ref="C26:I26"/>
    <mergeCell ref="J26:M26"/>
    <mergeCell ref="N26:Q26"/>
    <mergeCell ref="R26:S26"/>
    <mergeCell ref="R30:S30"/>
    <mergeCell ref="C27:I27"/>
    <mergeCell ref="J27:M27"/>
    <mergeCell ref="N27:Q27"/>
    <mergeCell ref="R27:S27"/>
  </mergeCells>
  <phoneticPr fontId="1" type="noConversion"/>
  <printOptions horizontalCentered="1"/>
  <pageMargins left="0.39" right="0.49" top="0.39370078740157483" bottom="0.4" header="0" footer="0"/>
  <pageSetup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53"/>
  <sheetViews>
    <sheetView zoomScaleNormal="100" zoomScaleSheetLayoutView="100" workbookViewId="0">
      <selection activeCell="S32" sqref="S32"/>
    </sheetView>
  </sheetViews>
  <sheetFormatPr baseColWidth="10" defaultColWidth="0" defaultRowHeight="12.75" zeroHeight="1" x14ac:dyDescent="0.2"/>
  <cols>
    <col min="1" max="1" width="2.42578125" style="25" customWidth="1"/>
    <col min="2" max="2" width="3.28515625" style="25" customWidth="1"/>
    <col min="3" max="3" width="3.140625" style="25" customWidth="1"/>
    <col min="4" max="4" width="3.5703125" style="25" customWidth="1"/>
    <col min="5" max="5" width="3" style="25" customWidth="1"/>
    <col min="6" max="6" width="2.7109375" style="25" customWidth="1"/>
    <col min="7" max="7" width="5.5703125" style="25" customWidth="1"/>
    <col min="8" max="9" width="4.85546875" style="25" customWidth="1"/>
    <col min="10" max="10" width="4.42578125" style="25" customWidth="1"/>
    <col min="11" max="11" width="3.5703125" style="25" customWidth="1"/>
    <col min="12" max="12" width="3" style="25" bestFit="1" customWidth="1"/>
    <col min="13" max="13" width="3" style="25" customWidth="1"/>
    <col min="14" max="14" width="3.28515625" style="25" customWidth="1"/>
    <col min="15" max="15" width="10.42578125" style="25" customWidth="1"/>
    <col min="16" max="26" width="2" style="25" customWidth="1"/>
    <col min="27" max="27" width="1.85546875" style="25" customWidth="1"/>
    <col min="28" max="28" width="12.42578125" style="25" customWidth="1"/>
    <col min="29" max="30" width="4.28515625" style="25" customWidth="1"/>
    <col min="31" max="33" width="0" style="25" hidden="1" customWidth="1"/>
    <col min="34" max="16384" width="11.42578125" style="25" hidden="1"/>
  </cols>
  <sheetData>
    <row r="1" spans="1:32" ht="6.75" customHeight="1" x14ac:dyDescent="0.2">
      <c r="A1" s="253"/>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8"/>
    </row>
    <row r="2" spans="1:32" ht="13.5" thickBot="1" x14ac:dyDescent="0.25">
      <c r="A2" s="338"/>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28"/>
    </row>
    <row r="3" spans="1:32" ht="15" customHeight="1" x14ac:dyDescent="0.2">
      <c r="A3" s="339" t="s">
        <v>691</v>
      </c>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1"/>
      <c r="AD3" s="28"/>
    </row>
    <row r="4" spans="1:32" ht="12.75" customHeight="1" x14ac:dyDescent="0.2">
      <c r="A4" s="342"/>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4"/>
      <c r="AD4" s="28"/>
    </row>
    <row r="5" spans="1:32" x14ac:dyDescent="0.2">
      <c r="A5" s="342"/>
      <c r="B5" s="343"/>
      <c r="C5" s="343"/>
      <c r="D5" s="343"/>
      <c r="E5" s="343"/>
      <c r="F5" s="343"/>
      <c r="G5" s="343"/>
      <c r="H5" s="343"/>
      <c r="I5" s="343"/>
      <c r="J5" s="343"/>
      <c r="K5" s="343"/>
      <c r="L5" s="343"/>
      <c r="M5" s="343"/>
      <c r="N5" s="343"/>
      <c r="O5" s="343"/>
      <c r="P5" s="343"/>
      <c r="Q5" s="343"/>
      <c r="R5" s="343"/>
      <c r="S5" s="343"/>
      <c r="T5" s="343"/>
      <c r="U5" s="343"/>
      <c r="V5" s="343"/>
      <c r="W5" s="343"/>
      <c r="X5" s="343"/>
      <c r="Y5" s="343"/>
      <c r="Z5" s="343"/>
      <c r="AA5" s="343"/>
      <c r="AB5" s="343"/>
      <c r="AC5" s="344"/>
      <c r="AD5" s="28"/>
    </row>
    <row r="6" spans="1:32" x14ac:dyDescent="0.2">
      <c r="A6" s="342"/>
      <c r="B6" s="343"/>
      <c r="C6" s="343"/>
      <c r="D6" s="343"/>
      <c r="E6" s="343"/>
      <c r="F6" s="343"/>
      <c r="G6" s="343"/>
      <c r="H6" s="343"/>
      <c r="I6" s="343"/>
      <c r="J6" s="343"/>
      <c r="K6" s="343"/>
      <c r="L6" s="343"/>
      <c r="M6" s="343"/>
      <c r="N6" s="343"/>
      <c r="O6" s="343"/>
      <c r="P6" s="343"/>
      <c r="Q6" s="343"/>
      <c r="R6" s="343"/>
      <c r="S6" s="343"/>
      <c r="T6" s="343"/>
      <c r="U6" s="343"/>
      <c r="V6" s="343"/>
      <c r="W6" s="343"/>
      <c r="X6" s="343"/>
      <c r="Y6" s="343"/>
      <c r="Z6" s="343"/>
      <c r="AA6" s="343"/>
      <c r="AB6" s="343"/>
      <c r="AC6" s="344"/>
      <c r="AD6" s="28"/>
    </row>
    <row r="7" spans="1:32" x14ac:dyDescent="0.2">
      <c r="A7" s="342"/>
      <c r="B7" s="343"/>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4"/>
      <c r="AD7" s="28"/>
    </row>
    <row r="8" spans="1:32" x14ac:dyDescent="0.2">
      <c r="A8" s="342"/>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4"/>
      <c r="AD8" s="28"/>
    </row>
    <row r="9" spans="1:32" x14ac:dyDescent="0.2">
      <c r="A9" s="342"/>
      <c r="B9" s="343"/>
      <c r="C9" s="343"/>
      <c r="D9" s="343"/>
      <c r="E9" s="343"/>
      <c r="F9" s="343"/>
      <c r="G9" s="343"/>
      <c r="H9" s="343"/>
      <c r="I9" s="343"/>
      <c r="J9" s="343"/>
      <c r="K9" s="343"/>
      <c r="L9" s="343"/>
      <c r="M9" s="343"/>
      <c r="N9" s="343"/>
      <c r="O9" s="343"/>
      <c r="P9" s="343"/>
      <c r="Q9" s="343"/>
      <c r="R9" s="343"/>
      <c r="S9" s="343"/>
      <c r="T9" s="343"/>
      <c r="U9" s="343"/>
      <c r="V9" s="343"/>
      <c r="W9" s="343"/>
      <c r="X9" s="343"/>
      <c r="Y9" s="343"/>
      <c r="Z9" s="343"/>
      <c r="AA9" s="343"/>
      <c r="AB9" s="343"/>
      <c r="AC9" s="344"/>
      <c r="AD9" s="28"/>
    </row>
    <row r="10" spans="1:32" x14ac:dyDescent="0.2">
      <c r="A10" s="342"/>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c r="AA10" s="343"/>
      <c r="AB10" s="343"/>
      <c r="AC10" s="344"/>
      <c r="AD10" s="28"/>
    </row>
    <row r="11" spans="1:32" ht="13.5" thickBot="1" x14ac:dyDescent="0.25">
      <c r="A11" s="345"/>
      <c r="B11" s="346"/>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7"/>
      <c r="AD11" s="28"/>
    </row>
    <row r="12" spans="1:32" ht="12.75" customHeight="1" x14ac:dyDescent="0.2">
      <c r="A12" s="348" t="s">
        <v>2</v>
      </c>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50"/>
      <c r="AD12" s="28"/>
    </row>
    <row r="13" spans="1:32" x14ac:dyDescent="0.2">
      <c r="A13" s="351"/>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3"/>
      <c r="AD13" s="28"/>
    </row>
    <row r="14" spans="1:32" x14ac:dyDescent="0.2">
      <c r="A14" s="351"/>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3"/>
      <c r="AD14" s="28"/>
    </row>
    <row r="15" spans="1:32" x14ac:dyDescent="0.2">
      <c r="A15" s="351"/>
      <c r="B15" s="352"/>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3"/>
      <c r="AD15" s="28"/>
    </row>
    <row r="16" spans="1:32" x14ac:dyDescent="0.2">
      <c r="A16" s="351"/>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3"/>
      <c r="AD16" s="28"/>
      <c r="AF16" s="57"/>
    </row>
    <row r="17" spans="1:33" ht="13.5" thickBot="1" x14ac:dyDescent="0.25">
      <c r="A17" s="354"/>
      <c r="B17" s="355"/>
      <c r="C17" s="355"/>
      <c r="D17" s="355"/>
      <c r="E17" s="355"/>
      <c r="F17" s="355"/>
      <c r="G17" s="355"/>
      <c r="H17" s="355"/>
      <c r="I17" s="355"/>
      <c r="J17" s="355"/>
      <c r="K17" s="355"/>
      <c r="L17" s="355"/>
      <c r="M17" s="355"/>
      <c r="N17" s="355"/>
      <c r="O17" s="355"/>
      <c r="P17" s="355"/>
      <c r="Q17" s="355"/>
      <c r="R17" s="355"/>
      <c r="S17" s="355"/>
      <c r="T17" s="355"/>
      <c r="U17" s="355"/>
      <c r="V17" s="355"/>
      <c r="W17" s="355"/>
      <c r="X17" s="355"/>
      <c r="Y17" s="355"/>
      <c r="Z17" s="355"/>
      <c r="AA17" s="355"/>
      <c r="AB17" s="355"/>
      <c r="AC17" s="356"/>
      <c r="AD17" s="28"/>
      <c r="AF17" s="58"/>
    </row>
    <row r="18" spans="1:33" ht="13.5" thickBot="1" x14ac:dyDescent="0.25">
      <c r="A18" s="357"/>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28"/>
      <c r="AE18" s="57"/>
      <c r="AG18" s="58"/>
    </row>
    <row r="19" spans="1:33" ht="16.899999999999999" customHeight="1" thickBot="1" x14ac:dyDescent="0.25">
      <c r="A19" s="358" t="s">
        <v>693</v>
      </c>
      <c r="B19" s="359"/>
      <c r="C19" s="360"/>
      <c r="D19" s="358" t="s">
        <v>65</v>
      </c>
      <c r="E19" s="360"/>
      <c r="F19" s="358" t="s">
        <v>66</v>
      </c>
      <c r="G19" s="360"/>
      <c r="H19" s="361" t="s">
        <v>40</v>
      </c>
      <c r="I19" s="361"/>
      <c r="J19" s="361"/>
      <c r="K19" s="361"/>
      <c r="L19" s="361"/>
      <c r="M19" s="361"/>
      <c r="N19" s="361"/>
      <c r="O19" s="361"/>
      <c r="P19" s="361"/>
      <c r="Q19" s="361"/>
      <c r="R19" s="361"/>
      <c r="S19" s="361"/>
      <c r="T19" s="361"/>
      <c r="U19" s="361"/>
      <c r="V19" s="361"/>
      <c r="W19" s="361"/>
      <c r="X19" s="361"/>
      <c r="Y19" s="361"/>
      <c r="Z19" s="361"/>
      <c r="AA19" s="361"/>
      <c r="AB19" s="361"/>
      <c r="AC19" s="362"/>
      <c r="AD19" s="28"/>
    </row>
    <row r="20" spans="1:33" ht="27" customHeight="1" thickBot="1" x14ac:dyDescent="0.25">
      <c r="A20" s="372"/>
      <c r="B20" s="376"/>
      <c r="C20" s="373"/>
      <c r="D20" s="372"/>
      <c r="E20" s="373"/>
      <c r="F20" s="374">
        <v>2023</v>
      </c>
      <c r="G20" s="375"/>
      <c r="H20" s="377"/>
      <c r="I20" s="378"/>
      <c r="J20" s="378"/>
      <c r="K20" s="378"/>
      <c r="L20" s="378"/>
      <c r="M20" s="378"/>
      <c r="N20" s="378"/>
      <c r="O20" s="378"/>
      <c r="P20" s="378"/>
      <c r="Q20" s="378"/>
      <c r="R20" s="378"/>
      <c r="S20" s="378"/>
      <c r="T20" s="378"/>
      <c r="U20" s="378"/>
      <c r="V20" s="378"/>
      <c r="W20" s="378"/>
      <c r="X20" s="378"/>
      <c r="Y20" s="378"/>
      <c r="Z20" s="378"/>
      <c r="AA20" s="378"/>
      <c r="AB20" s="378"/>
      <c r="AC20" s="379"/>
      <c r="AD20" s="28"/>
    </row>
    <row r="21" spans="1:33" ht="27" customHeight="1" x14ac:dyDescent="0.2">
      <c r="A21" s="386"/>
      <c r="B21" s="386"/>
      <c r="C21" s="386"/>
      <c r="D21" s="386"/>
      <c r="E21" s="386"/>
      <c r="F21" s="386"/>
      <c r="G21" s="386"/>
      <c r="H21" s="380"/>
      <c r="I21" s="381"/>
      <c r="J21" s="381"/>
      <c r="K21" s="381"/>
      <c r="L21" s="381"/>
      <c r="M21" s="381"/>
      <c r="N21" s="381"/>
      <c r="O21" s="381"/>
      <c r="P21" s="381"/>
      <c r="Q21" s="381"/>
      <c r="R21" s="381"/>
      <c r="S21" s="381"/>
      <c r="T21" s="381"/>
      <c r="U21" s="381"/>
      <c r="V21" s="381"/>
      <c r="W21" s="381"/>
      <c r="X21" s="381"/>
      <c r="Y21" s="381"/>
      <c r="Z21" s="381"/>
      <c r="AA21" s="381"/>
      <c r="AB21" s="381"/>
      <c r="AC21" s="382"/>
      <c r="AD21" s="28"/>
    </row>
    <row r="22" spans="1:33" ht="27" customHeight="1" thickBot="1" x14ac:dyDescent="0.25">
      <c r="A22" s="386"/>
      <c r="B22" s="386"/>
      <c r="C22" s="386"/>
      <c r="D22" s="386"/>
      <c r="E22" s="386"/>
      <c r="F22" s="386"/>
      <c r="G22" s="386"/>
      <c r="H22" s="383"/>
      <c r="I22" s="384"/>
      <c r="J22" s="384"/>
      <c r="K22" s="384"/>
      <c r="L22" s="384"/>
      <c r="M22" s="384"/>
      <c r="N22" s="384"/>
      <c r="O22" s="384"/>
      <c r="P22" s="384"/>
      <c r="Q22" s="384"/>
      <c r="R22" s="384"/>
      <c r="S22" s="384"/>
      <c r="T22" s="384"/>
      <c r="U22" s="384"/>
      <c r="V22" s="384"/>
      <c r="W22" s="384"/>
      <c r="X22" s="384"/>
      <c r="Y22" s="384"/>
      <c r="Z22" s="384"/>
      <c r="AA22" s="384"/>
      <c r="AB22" s="384"/>
      <c r="AC22" s="385"/>
      <c r="AD22" s="28"/>
    </row>
    <row r="23" spans="1:33" ht="13.5" thickBot="1" x14ac:dyDescent="0.25">
      <c r="A23" s="336">
        <f>IF(A20+D20+F20=2020,DATE(2020,3,1),IF(LEN(F20)=2,DATE(CONCATENATE(20,F20),D20,A20),DATE(F20,D20,A20)))</f>
        <v>44895</v>
      </c>
      <c r="B23" s="336"/>
      <c r="C23" s="336"/>
      <c r="D23" s="336"/>
      <c r="E23" s="336"/>
      <c r="F23" s="336"/>
      <c r="G23" s="336"/>
      <c r="H23" s="337"/>
      <c r="I23" s="337"/>
      <c r="J23" s="337"/>
      <c r="K23" s="337"/>
      <c r="L23" s="337"/>
      <c r="M23" s="337"/>
      <c r="N23" s="337"/>
      <c r="O23" s="337"/>
      <c r="P23" s="337"/>
      <c r="Q23" s="337"/>
      <c r="R23" s="337"/>
      <c r="S23" s="337"/>
      <c r="T23" s="337"/>
      <c r="U23" s="337"/>
      <c r="V23" s="337"/>
      <c r="W23" s="337"/>
      <c r="X23" s="337"/>
      <c r="Y23" s="337"/>
      <c r="Z23" s="337"/>
      <c r="AA23" s="337"/>
      <c r="AB23" s="337"/>
      <c r="AC23" s="337"/>
      <c r="AD23" s="28"/>
    </row>
    <row r="24" spans="1:33" ht="16.5" customHeight="1" x14ac:dyDescent="0.2">
      <c r="A24" s="387" t="s">
        <v>690</v>
      </c>
      <c r="B24" s="388"/>
      <c r="C24" s="388"/>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8"/>
      <c r="AB24" s="388"/>
      <c r="AC24" s="389"/>
      <c r="AD24" s="28"/>
    </row>
    <row r="25" spans="1:33" ht="14.25" customHeight="1" x14ac:dyDescent="0.2">
      <c r="A25" s="390" t="s">
        <v>41</v>
      </c>
      <c r="B25" s="200"/>
      <c r="C25" s="200"/>
      <c r="D25" s="200"/>
      <c r="E25" s="200"/>
      <c r="F25" s="200"/>
      <c r="G25" s="200"/>
      <c r="H25" s="200"/>
      <c r="I25" s="200"/>
      <c r="J25" s="200"/>
      <c r="K25" s="200"/>
      <c r="L25" s="200" t="s">
        <v>42</v>
      </c>
      <c r="M25" s="200"/>
      <c r="N25" s="200"/>
      <c r="O25" s="200"/>
      <c r="P25" s="200" t="s">
        <v>1</v>
      </c>
      <c r="Q25" s="200"/>
      <c r="R25" s="200"/>
      <c r="S25" s="200"/>
      <c r="T25" s="200"/>
      <c r="U25" s="200"/>
      <c r="V25" s="200"/>
      <c r="W25" s="200"/>
      <c r="X25" s="200"/>
      <c r="Y25" s="200"/>
      <c r="Z25" s="200" t="s">
        <v>692</v>
      </c>
      <c r="AA25" s="200"/>
      <c r="AB25" s="200"/>
      <c r="AC25" s="391"/>
      <c r="AD25" s="28"/>
    </row>
    <row r="26" spans="1:33" ht="15" customHeight="1" x14ac:dyDescent="0.2">
      <c r="A26" s="363"/>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366"/>
      <c r="AA26" s="367"/>
      <c r="AB26" s="367"/>
      <c r="AC26" s="368"/>
      <c r="AD26" s="28"/>
    </row>
    <row r="27" spans="1:33" ht="13.5" thickBot="1" x14ac:dyDescent="0.25">
      <c r="A27" s="364"/>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9"/>
      <c r="AA27" s="370"/>
      <c r="AB27" s="370"/>
      <c r="AC27" s="371"/>
      <c r="AD27" s="28"/>
    </row>
    <row r="28" spans="1:33" x14ac:dyDescent="0.2">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row>
    <row r="29" spans="1:33" x14ac:dyDescent="0.2">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row>
    <row r="30" spans="1:33" x14ac:dyDescent="0.2"/>
    <row r="31" spans="1:33" x14ac:dyDescent="0.2"/>
    <row r="32" spans="1:3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sheetData>
  <protectedRanges>
    <protectedRange sqref="Z26:AC27 A3:AC11 A20:E22 A26:O27" name="Rango1"/>
  </protectedRanges>
  <mergeCells count="25">
    <mergeCell ref="A26:K27"/>
    <mergeCell ref="L26:O27"/>
    <mergeCell ref="P26:Y27"/>
    <mergeCell ref="Z26:AC27"/>
    <mergeCell ref="D20:E20"/>
    <mergeCell ref="F20:G20"/>
    <mergeCell ref="A20:C20"/>
    <mergeCell ref="H20:AC22"/>
    <mergeCell ref="A21:G22"/>
    <mergeCell ref="A24:AC24"/>
    <mergeCell ref="A25:K25"/>
    <mergeCell ref="L25:O25"/>
    <mergeCell ref="P25:Y25"/>
    <mergeCell ref="Z25:AC25"/>
    <mergeCell ref="A1:AC1"/>
    <mergeCell ref="A23:G23"/>
    <mergeCell ref="H23:AC23"/>
    <mergeCell ref="A2:AC2"/>
    <mergeCell ref="A3:AC11"/>
    <mergeCell ref="A12:AC17"/>
    <mergeCell ref="A18:AC18"/>
    <mergeCell ref="A19:C19"/>
    <mergeCell ref="D19:E19"/>
    <mergeCell ref="F19:G19"/>
    <mergeCell ref="H19:AC19"/>
  </mergeCells>
  <phoneticPr fontId="1" type="noConversion"/>
  <dataValidations count="2">
    <dataValidation type="whole" allowBlank="1" showInputMessage="1" showErrorMessage="1" errorTitle="Error" error="El número introducido es incorrecto" sqref="B20:C20 A20:A21" xr:uid="{00000000-0002-0000-0300-000000000000}">
      <formula1>1</formula1>
      <formula2>31</formula2>
    </dataValidation>
    <dataValidation type="whole" allowBlank="1" showInputMessage="1" showErrorMessage="1" errorTitle="Error" error="El número introducido es incorrecto" sqref="D20:E20" xr:uid="{00000000-0002-0000-0300-000001000000}">
      <formula1>1</formula1>
      <formula2>12</formula2>
    </dataValidation>
  </dataValidations>
  <printOptions horizontalCentered="1"/>
  <pageMargins left="0.23622047244094491" right="0.15748031496062992" top="0.39370078740157483" bottom="0.39370078740157483"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41"/>
  <sheetViews>
    <sheetView topLeftCell="B1" zoomScale="145" zoomScaleNormal="145" workbookViewId="0">
      <selection activeCell="F8" sqref="F8"/>
    </sheetView>
  </sheetViews>
  <sheetFormatPr baseColWidth="10" defaultColWidth="11.42578125" defaultRowHeight="15" x14ac:dyDescent="0.25"/>
  <cols>
    <col min="1" max="1" width="89.7109375" style="5" bestFit="1" customWidth="1"/>
    <col min="2" max="2" width="7.7109375" style="2" customWidth="1"/>
    <col min="3" max="3" width="7.140625" style="2" customWidth="1"/>
    <col min="4" max="8" width="11.42578125" style="2"/>
    <col min="9" max="9" width="23" style="6" customWidth="1"/>
    <col min="10" max="10" width="6" style="6" customWidth="1"/>
    <col min="11" max="11" width="3.42578125" style="6" customWidth="1"/>
    <col min="12" max="12" width="11.42578125" style="6"/>
    <col min="13" max="13" width="21.85546875" style="6" bestFit="1" customWidth="1"/>
    <col min="14" max="16384" width="11.42578125" style="2"/>
  </cols>
  <sheetData>
    <row r="1" spans="1:13" ht="15" customHeight="1" x14ac:dyDescent="0.2">
      <c r="A1" s="4" t="s">
        <v>90</v>
      </c>
      <c r="B1" s="1" t="s">
        <v>91</v>
      </c>
      <c r="C1" s="1" t="s">
        <v>82</v>
      </c>
      <c r="H1" s="13" t="s">
        <v>92</v>
      </c>
      <c r="I1" s="14" t="s">
        <v>93</v>
      </c>
      <c r="K1" s="2"/>
      <c r="L1" s="19" t="s">
        <v>92</v>
      </c>
      <c r="M1" s="20" t="s">
        <v>93</v>
      </c>
    </row>
    <row r="2" spans="1:13" ht="15" customHeight="1" x14ac:dyDescent="0.2">
      <c r="A2" s="4"/>
      <c r="B2" s="1"/>
      <c r="C2" s="1"/>
      <c r="H2" s="17"/>
      <c r="I2" s="15"/>
      <c r="J2" s="16"/>
      <c r="K2" s="2"/>
      <c r="L2" s="11"/>
      <c r="M2" s="21"/>
    </row>
    <row r="3" spans="1:13" ht="12" x14ac:dyDescent="0.2">
      <c r="A3" s="9" t="s">
        <v>451</v>
      </c>
      <c r="B3" s="3" t="s">
        <v>80</v>
      </c>
      <c r="C3" s="3">
        <v>100</v>
      </c>
      <c r="H3" s="10" t="s">
        <v>108</v>
      </c>
      <c r="I3" s="15" t="s">
        <v>109</v>
      </c>
      <c r="K3" s="2"/>
      <c r="L3" s="11" t="s">
        <v>100</v>
      </c>
      <c r="M3" s="21" t="s">
        <v>101</v>
      </c>
    </row>
    <row r="4" spans="1:13" ht="12" x14ac:dyDescent="0.2">
      <c r="A4" s="9" t="s">
        <v>452</v>
      </c>
      <c r="B4" s="3" t="s">
        <v>80</v>
      </c>
      <c r="C4" s="3">
        <v>100</v>
      </c>
      <c r="H4" s="11" t="s">
        <v>116</v>
      </c>
      <c r="I4" s="15" t="s">
        <v>117</v>
      </c>
      <c r="K4" s="2"/>
      <c r="L4" s="11" t="s">
        <v>184</v>
      </c>
      <c r="M4" s="21" t="s">
        <v>185</v>
      </c>
    </row>
    <row r="5" spans="1:13" ht="12" x14ac:dyDescent="0.2">
      <c r="A5" s="9" t="s">
        <v>453</v>
      </c>
      <c r="B5" s="3" t="s">
        <v>80</v>
      </c>
      <c r="C5" s="3">
        <v>100</v>
      </c>
      <c r="H5" s="11" t="s">
        <v>124</v>
      </c>
      <c r="I5" s="15" t="s">
        <v>125</v>
      </c>
      <c r="K5" s="2"/>
      <c r="L5" s="11" t="s">
        <v>254</v>
      </c>
      <c r="M5" s="21" t="s">
        <v>255</v>
      </c>
    </row>
    <row r="6" spans="1:13" ht="12" x14ac:dyDescent="0.2">
      <c r="A6" s="9" t="s">
        <v>454</v>
      </c>
      <c r="B6" s="3" t="s">
        <v>80</v>
      </c>
      <c r="C6" s="3">
        <v>100</v>
      </c>
      <c r="H6" s="11" t="s">
        <v>132</v>
      </c>
      <c r="I6" s="15" t="s">
        <v>133</v>
      </c>
      <c r="K6" s="2"/>
      <c r="L6" s="11" t="s">
        <v>348</v>
      </c>
      <c r="M6" s="21" t="s">
        <v>349</v>
      </c>
    </row>
    <row r="7" spans="1:13" ht="12" x14ac:dyDescent="0.2">
      <c r="A7" s="9" t="s">
        <v>455</v>
      </c>
      <c r="B7" s="3" t="s">
        <v>80</v>
      </c>
      <c r="C7" s="3">
        <v>100</v>
      </c>
      <c r="H7" s="11" t="s">
        <v>140</v>
      </c>
      <c r="I7" s="15" t="s">
        <v>141</v>
      </c>
      <c r="K7" s="2"/>
      <c r="L7" s="11" t="s">
        <v>414</v>
      </c>
      <c r="M7" s="21" t="s">
        <v>415</v>
      </c>
    </row>
    <row r="8" spans="1:13" ht="12" x14ac:dyDescent="0.2">
      <c r="A8" s="9" t="s">
        <v>456</v>
      </c>
      <c r="B8" s="3" t="s">
        <v>81</v>
      </c>
      <c r="C8" s="3">
        <v>100</v>
      </c>
      <c r="H8" s="11" t="s">
        <v>148</v>
      </c>
      <c r="I8" s="15" t="s">
        <v>149</v>
      </c>
      <c r="K8" s="2"/>
      <c r="L8" s="11" t="s">
        <v>163</v>
      </c>
      <c r="M8" s="21" t="s">
        <v>164</v>
      </c>
    </row>
    <row r="9" spans="1:13" ht="12" x14ac:dyDescent="0.2">
      <c r="A9" s="9" t="s">
        <v>457</v>
      </c>
      <c r="B9" s="3" t="s">
        <v>80</v>
      </c>
      <c r="C9" s="3">
        <v>100</v>
      </c>
      <c r="H9" s="11" t="s">
        <v>156</v>
      </c>
      <c r="I9" s="15" t="s">
        <v>157</v>
      </c>
      <c r="K9" s="2"/>
      <c r="L9" s="11" t="s">
        <v>244</v>
      </c>
      <c r="M9" s="21" t="s">
        <v>245</v>
      </c>
    </row>
    <row r="10" spans="1:13" ht="12" x14ac:dyDescent="0.2">
      <c r="A10" s="9" t="s">
        <v>458</v>
      </c>
      <c r="B10" s="3" t="s">
        <v>81</v>
      </c>
      <c r="C10" s="3">
        <v>100</v>
      </c>
      <c r="H10" s="11" t="s">
        <v>162</v>
      </c>
      <c r="I10" s="15" t="s">
        <v>101</v>
      </c>
      <c r="K10" s="2"/>
      <c r="L10" s="11" t="s">
        <v>297</v>
      </c>
      <c r="M10" s="21" t="s">
        <v>298</v>
      </c>
    </row>
    <row r="11" spans="1:13" ht="12" x14ac:dyDescent="0.2">
      <c r="A11" s="9" t="s">
        <v>459</v>
      </c>
      <c r="B11" s="3" t="s">
        <v>81</v>
      </c>
      <c r="C11" s="3">
        <v>100</v>
      </c>
      <c r="H11" s="11" t="s">
        <v>167</v>
      </c>
      <c r="I11" s="15" t="s">
        <v>168</v>
      </c>
      <c r="K11" s="2"/>
      <c r="L11" s="11" t="s">
        <v>350</v>
      </c>
      <c r="M11" s="21" t="s">
        <v>351</v>
      </c>
    </row>
    <row r="12" spans="1:13" ht="12" x14ac:dyDescent="0.2">
      <c r="A12" s="9" t="s">
        <v>460</v>
      </c>
      <c r="B12" s="3" t="s">
        <v>81</v>
      </c>
      <c r="C12" s="3">
        <v>100</v>
      </c>
      <c r="H12" s="11" t="s">
        <v>173</v>
      </c>
      <c r="I12" s="15" t="s">
        <v>174</v>
      </c>
      <c r="K12" s="2"/>
      <c r="L12" s="11" t="s">
        <v>411</v>
      </c>
      <c r="M12" s="21" t="s">
        <v>105</v>
      </c>
    </row>
    <row r="13" spans="1:13" ht="12" x14ac:dyDescent="0.2">
      <c r="A13" s="9" t="s">
        <v>461</v>
      </c>
      <c r="B13" s="3" t="s">
        <v>80</v>
      </c>
      <c r="C13" s="3">
        <v>100</v>
      </c>
      <c r="H13" s="11" t="s">
        <v>179</v>
      </c>
      <c r="I13" s="15" t="s">
        <v>180</v>
      </c>
      <c r="K13" s="2"/>
      <c r="L13" s="11" t="s">
        <v>152</v>
      </c>
      <c r="M13" s="21" t="s">
        <v>153</v>
      </c>
    </row>
    <row r="14" spans="1:13" ht="12" x14ac:dyDescent="0.2">
      <c r="A14" s="9" t="s">
        <v>462</v>
      </c>
      <c r="B14" s="3" t="s">
        <v>81</v>
      </c>
      <c r="C14" s="3">
        <v>100</v>
      </c>
      <c r="H14" s="11" t="s">
        <v>190</v>
      </c>
      <c r="I14" s="15" t="s">
        <v>191</v>
      </c>
      <c r="K14" s="2"/>
      <c r="L14" s="11" t="s">
        <v>206</v>
      </c>
      <c r="M14" s="21" t="s">
        <v>207</v>
      </c>
    </row>
    <row r="15" spans="1:13" ht="12" x14ac:dyDescent="0.2">
      <c r="A15" s="9" t="s">
        <v>463</v>
      </c>
      <c r="B15" s="3" t="s">
        <v>81</v>
      </c>
      <c r="C15" s="3">
        <v>100</v>
      </c>
      <c r="H15" s="11" t="s">
        <v>196</v>
      </c>
      <c r="I15" s="15" t="s">
        <v>197</v>
      </c>
      <c r="K15" s="2"/>
      <c r="L15" s="11" t="s">
        <v>293</v>
      </c>
      <c r="M15" s="21" t="s">
        <v>294</v>
      </c>
    </row>
    <row r="16" spans="1:13" ht="12" x14ac:dyDescent="0.2">
      <c r="A16" s="9" t="s">
        <v>464</v>
      </c>
      <c r="B16" s="3" t="s">
        <v>81</v>
      </c>
      <c r="C16" s="3">
        <v>100</v>
      </c>
      <c r="H16" s="11" t="s">
        <v>202</v>
      </c>
      <c r="I16" s="15" t="s">
        <v>203</v>
      </c>
      <c r="K16" s="2"/>
      <c r="L16" s="11" t="s">
        <v>376</v>
      </c>
      <c r="M16" s="21" t="s">
        <v>377</v>
      </c>
    </row>
    <row r="17" spans="1:13" ht="12" x14ac:dyDescent="0.2">
      <c r="A17" s="9" t="s">
        <v>465</v>
      </c>
      <c r="B17" s="3" t="s">
        <v>81</v>
      </c>
      <c r="C17" s="3">
        <v>100</v>
      </c>
      <c r="H17" s="11" t="s">
        <v>208</v>
      </c>
      <c r="I17" s="15" t="s">
        <v>209</v>
      </c>
      <c r="K17" s="2"/>
      <c r="L17" s="11" t="s">
        <v>429</v>
      </c>
      <c r="M17" s="21" t="s">
        <v>139</v>
      </c>
    </row>
    <row r="18" spans="1:13" ht="12.75" thickBot="1" x14ac:dyDescent="0.25">
      <c r="A18" s="9" t="s">
        <v>466</v>
      </c>
      <c r="B18" s="3" t="s">
        <v>81</v>
      </c>
      <c r="C18" s="3">
        <v>100</v>
      </c>
      <c r="H18" s="11" t="s">
        <v>214</v>
      </c>
      <c r="I18" s="15" t="s">
        <v>215</v>
      </c>
      <c r="K18" s="2"/>
      <c r="L18" s="12">
        <v>40</v>
      </c>
      <c r="M18" s="22" t="s">
        <v>155</v>
      </c>
    </row>
    <row r="19" spans="1:13" ht="12" x14ac:dyDescent="0.2">
      <c r="A19" s="9" t="s">
        <v>467</v>
      </c>
      <c r="B19" s="3" t="s">
        <v>81</v>
      </c>
      <c r="C19" s="3">
        <v>100</v>
      </c>
      <c r="H19" s="11" t="s">
        <v>220</v>
      </c>
      <c r="I19" s="15" t="s">
        <v>221</v>
      </c>
      <c r="K19" s="7"/>
    </row>
    <row r="20" spans="1:13" ht="12" x14ac:dyDescent="0.2">
      <c r="A20" s="9" t="s">
        <v>468</v>
      </c>
      <c r="B20" s="3" t="s">
        <v>80</v>
      </c>
      <c r="C20" s="3">
        <v>100</v>
      </c>
      <c r="H20" s="11" t="s">
        <v>226</v>
      </c>
      <c r="I20" s="15" t="s">
        <v>227</v>
      </c>
      <c r="K20" s="2"/>
      <c r="L20" s="2"/>
      <c r="M20" s="2"/>
    </row>
    <row r="21" spans="1:13" ht="12" x14ac:dyDescent="0.2">
      <c r="A21" s="9" t="s">
        <v>469</v>
      </c>
      <c r="B21" s="3" t="s">
        <v>81</v>
      </c>
      <c r="C21" s="3">
        <v>100</v>
      </c>
      <c r="H21" s="11" t="s">
        <v>232</v>
      </c>
      <c r="I21" s="15" t="s">
        <v>233</v>
      </c>
      <c r="K21" s="2"/>
      <c r="L21" s="2"/>
      <c r="M21" s="2"/>
    </row>
    <row r="22" spans="1:13" ht="12" x14ac:dyDescent="0.2">
      <c r="A22" s="9" t="s">
        <v>470</v>
      </c>
      <c r="B22" s="3" t="s">
        <v>80</v>
      </c>
      <c r="C22" s="3">
        <v>100</v>
      </c>
      <c r="H22" s="11" t="s">
        <v>238</v>
      </c>
      <c r="I22" s="15" t="s">
        <v>185</v>
      </c>
      <c r="K22" s="2"/>
      <c r="L22" s="2"/>
      <c r="M22" s="2"/>
    </row>
    <row r="23" spans="1:13" ht="12" x14ac:dyDescent="0.2">
      <c r="A23" s="9" t="s">
        <v>608</v>
      </c>
      <c r="B23" s="3" t="s">
        <v>81</v>
      </c>
      <c r="C23" s="3">
        <v>100</v>
      </c>
      <c r="H23" s="11" t="s">
        <v>242</v>
      </c>
      <c r="I23" s="15" t="s">
        <v>243</v>
      </c>
      <c r="K23" s="2"/>
      <c r="L23" s="2"/>
      <c r="M23" s="2"/>
    </row>
    <row r="24" spans="1:13" ht="12" x14ac:dyDescent="0.2">
      <c r="A24" s="9" t="s">
        <v>609</v>
      </c>
      <c r="B24" s="3" t="s">
        <v>81</v>
      </c>
      <c r="C24" s="3">
        <v>100</v>
      </c>
      <c r="H24" s="11" t="s">
        <v>248</v>
      </c>
      <c r="I24" s="15" t="s">
        <v>249</v>
      </c>
      <c r="K24" s="2"/>
      <c r="L24" s="2"/>
      <c r="M24" s="2"/>
    </row>
    <row r="25" spans="1:13" ht="12" x14ac:dyDescent="0.2">
      <c r="A25" s="9" t="s">
        <v>610</v>
      </c>
      <c r="B25" s="3" t="s">
        <v>81</v>
      </c>
      <c r="C25" s="3">
        <v>100</v>
      </c>
      <c r="H25" s="11" t="s">
        <v>260</v>
      </c>
      <c r="I25" s="15" t="s">
        <v>261</v>
      </c>
      <c r="K25" s="2"/>
      <c r="L25" s="2"/>
      <c r="M25" s="2"/>
    </row>
    <row r="26" spans="1:13" ht="12" x14ac:dyDescent="0.2">
      <c r="A26" s="9" t="s">
        <v>471</v>
      </c>
      <c r="B26" s="3" t="s">
        <v>80</v>
      </c>
      <c r="C26" s="3">
        <v>100</v>
      </c>
      <c r="H26" s="11" t="s">
        <v>266</v>
      </c>
      <c r="I26" s="15" t="s">
        <v>267</v>
      </c>
      <c r="K26" s="2"/>
      <c r="L26" s="2"/>
      <c r="M26" s="2"/>
    </row>
    <row r="27" spans="1:13" ht="12" x14ac:dyDescent="0.2">
      <c r="A27" s="9" t="s">
        <v>472</v>
      </c>
      <c r="B27" s="3" t="s">
        <v>80</v>
      </c>
      <c r="C27" s="3">
        <v>100</v>
      </c>
      <c r="H27" s="11" t="s">
        <v>272</v>
      </c>
      <c r="I27" s="15" t="s">
        <v>273</v>
      </c>
      <c r="K27" s="2"/>
      <c r="L27" s="2"/>
      <c r="M27" s="2"/>
    </row>
    <row r="28" spans="1:13" ht="12" x14ac:dyDescent="0.2">
      <c r="A28" s="9" t="s">
        <v>473</v>
      </c>
      <c r="B28" s="3" t="s">
        <v>80</v>
      </c>
      <c r="C28" s="3">
        <v>100</v>
      </c>
      <c r="H28" s="11" t="s">
        <v>278</v>
      </c>
      <c r="I28" s="15" t="s">
        <v>279</v>
      </c>
      <c r="K28" s="2"/>
      <c r="L28" s="2"/>
      <c r="M28" s="2"/>
    </row>
    <row r="29" spans="1:13" ht="12" x14ac:dyDescent="0.2">
      <c r="A29" s="9" t="s">
        <v>474</v>
      </c>
      <c r="B29" s="3" t="s">
        <v>80</v>
      </c>
      <c r="C29" s="3">
        <v>100</v>
      </c>
      <c r="H29" s="11" t="s">
        <v>284</v>
      </c>
      <c r="I29" s="15" t="s">
        <v>285</v>
      </c>
      <c r="K29" s="2"/>
      <c r="L29" s="2"/>
      <c r="M29" s="2"/>
    </row>
    <row r="30" spans="1:13" ht="12" x14ac:dyDescent="0.2">
      <c r="A30" s="9" t="s">
        <v>475</v>
      </c>
      <c r="B30" s="3" t="s">
        <v>80</v>
      </c>
      <c r="C30" s="3">
        <v>100</v>
      </c>
      <c r="H30" s="11" t="s">
        <v>289</v>
      </c>
      <c r="I30" s="15" t="s">
        <v>290</v>
      </c>
      <c r="K30" s="2"/>
      <c r="L30" s="2"/>
      <c r="M30" s="2"/>
    </row>
    <row r="31" spans="1:13" ht="12" x14ac:dyDescent="0.2">
      <c r="A31" s="9" t="s">
        <v>476</v>
      </c>
      <c r="B31" s="3" t="s">
        <v>80</v>
      </c>
      <c r="C31" s="3">
        <v>100</v>
      </c>
      <c r="H31" s="11" t="s">
        <v>295</v>
      </c>
      <c r="I31" s="15" t="s">
        <v>296</v>
      </c>
      <c r="K31" s="2"/>
      <c r="L31" s="2"/>
      <c r="M31" s="2"/>
    </row>
    <row r="32" spans="1:13" ht="12" x14ac:dyDescent="0.2">
      <c r="A32" s="9" t="s">
        <v>477</v>
      </c>
      <c r="B32" s="3" t="s">
        <v>80</v>
      </c>
      <c r="C32" s="3">
        <v>100</v>
      </c>
      <c r="H32" s="11" t="s">
        <v>301</v>
      </c>
      <c r="I32" s="15" t="s">
        <v>302</v>
      </c>
      <c r="K32" s="2"/>
      <c r="L32" s="2"/>
      <c r="M32" s="2"/>
    </row>
    <row r="33" spans="1:13" ht="12" x14ac:dyDescent="0.2">
      <c r="A33" s="9" t="s">
        <v>478</v>
      </c>
      <c r="B33" s="3" t="s">
        <v>80</v>
      </c>
      <c r="C33" s="3">
        <v>100</v>
      </c>
      <c r="H33" s="11" t="s">
        <v>307</v>
      </c>
      <c r="I33" s="15" t="s">
        <v>308</v>
      </c>
      <c r="K33" s="2"/>
      <c r="L33" s="2"/>
      <c r="M33" s="2"/>
    </row>
    <row r="34" spans="1:13" ht="12" x14ac:dyDescent="0.2">
      <c r="A34" s="9" t="s">
        <v>479</v>
      </c>
      <c r="B34" s="3" t="s">
        <v>80</v>
      </c>
      <c r="C34" s="3">
        <v>100</v>
      </c>
      <c r="H34" s="11" t="s">
        <v>313</v>
      </c>
      <c r="I34" s="15" t="s">
        <v>314</v>
      </c>
      <c r="K34" s="2"/>
      <c r="L34" s="2"/>
      <c r="M34" s="2"/>
    </row>
    <row r="35" spans="1:13" ht="12" x14ac:dyDescent="0.2">
      <c r="A35" s="9" t="s">
        <v>480</v>
      </c>
      <c r="B35" s="3" t="s">
        <v>80</v>
      </c>
      <c r="C35" s="3">
        <v>100</v>
      </c>
      <c r="H35" s="11" t="s">
        <v>319</v>
      </c>
      <c r="I35" s="15" t="s">
        <v>320</v>
      </c>
      <c r="K35" s="2"/>
      <c r="L35" s="2"/>
      <c r="M35" s="2"/>
    </row>
    <row r="36" spans="1:13" ht="12" x14ac:dyDescent="0.2">
      <c r="A36" s="9" t="s">
        <v>481</v>
      </c>
      <c r="B36" s="3" t="s">
        <v>80</v>
      </c>
      <c r="C36" s="3">
        <v>100</v>
      </c>
      <c r="H36" s="11" t="s">
        <v>325</v>
      </c>
      <c r="I36" s="15" t="s">
        <v>326</v>
      </c>
      <c r="K36" s="2"/>
      <c r="L36" s="2"/>
      <c r="M36" s="2"/>
    </row>
    <row r="37" spans="1:13" ht="12" x14ac:dyDescent="0.2">
      <c r="A37" s="9" t="s">
        <v>482</v>
      </c>
      <c r="B37" s="3" t="s">
        <v>80</v>
      </c>
      <c r="C37" s="3">
        <v>100</v>
      </c>
      <c r="H37" s="11" t="s">
        <v>331</v>
      </c>
      <c r="I37" s="15" t="s">
        <v>332</v>
      </c>
      <c r="K37" s="2"/>
      <c r="L37" s="2"/>
    </row>
    <row r="38" spans="1:13" ht="12" x14ac:dyDescent="0.2">
      <c r="A38" s="9" t="s">
        <v>483</v>
      </c>
      <c r="B38" s="3" t="s">
        <v>80</v>
      </c>
      <c r="C38" s="3">
        <v>100</v>
      </c>
      <c r="H38" s="11" t="s">
        <v>337</v>
      </c>
      <c r="I38" s="15" t="s">
        <v>338</v>
      </c>
      <c r="K38" s="7"/>
    </row>
    <row r="39" spans="1:13" ht="12" x14ac:dyDescent="0.2">
      <c r="A39" s="9" t="s">
        <v>484</v>
      </c>
      <c r="B39" s="3" t="s">
        <v>81</v>
      </c>
      <c r="C39" s="3">
        <v>100</v>
      </c>
      <c r="H39" s="11" t="s">
        <v>342</v>
      </c>
      <c r="I39" s="15" t="s">
        <v>343</v>
      </c>
      <c r="K39" s="7"/>
    </row>
    <row r="40" spans="1:13" ht="12" x14ac:dyDescent="0.2">
      <c r="A40" s="9" t="s">
        <v>485</v>
      </c>
      <c r="B40" s="3" t="s">
        <v>80</v>
      </c>
      <c r="C40" s="3">
        <v>100</v>
      </c>
      <c r="H40" s="11" t="s">
        <v>354</v>
      </c>
      <c r="I40" s="15" t="s">
        <v>355</v>
      </c>
      <c r="K40" s="7"/>
    </row>
    <row r="41" spans="1:13" ht="12" x14ac:dyDescent="0.2">
      <c r="A41" s="9" t="s">
        <v>486</v>
      </c>
      <c r="B41" s="3" t="s">
        <v>81</v>
      </c>
      <c r="C41" s="3">
        <v>100</v>
      </c>
      <c r="H41" s="11" t="s">
        <v>360</v>
      </c>
      <c r="I41" s="15" t="s">
        <v>361</v>
      </c>
      <c r="K41" s="7"/>
    </row>
    <row r="42" spans="1:13" ht="12" x14ac:dyDescent="0.2">
      <c r="A42" s="9" t="s">
        <v>487</v>
      </c>
      <c r="B42" s="3" t="s">
        <v>81</v>
      </c>
      <c r="C42" s="3">
        <v>100</v>
      </c>
      <c r="H42" s="11" t="s">
        <v>366</v>
      </c>
      <c r="I42" s="15" t="s">
        <v>367</v>
      </c>
      <c r="K42" s="7"/>
    </row>
    <row r="43" spans="1:13" ht="12" x14ac:dyDescent="0.2">
      <c r="A43" s="9" t="s">
        <v>488</v>
      </c>
      <c r="B43" s="3" t="s">
        <v>80</v>
      </c>
      <c r="C43" s="3">
        <v>100</v>
      </c>
      <c r="H43" s="11" t="s">
        <v>372</v>
      </c>
      <c r="I43" s="15" t="s">
        <v>373</v>
      </c>
      <c r="K43" s="7"/>
    </row>
    <row r="44" spans="1:13" ht="12" x14ac:dyDescent="0.2">
      <c r="A44" s="9" t="s">
        <v>489</v>
      </c>
      <c r="B44" s="3" t="s">
        <v>80</v>
      </c>
      <c r="C44" s="3">
        <v>100</v>
      </c>
      <c r="H44" s="11" t="s">
        <v>378</v>
      </c>
      <c r="I44" s="15" t="s">
        <v>379</v>
      </c>
      <c r="K44" s="7"/>
    </row>
    <row r="45" spans="1:13" ht="12" x14ac:dyDescent="0.2">
      <c r="A45" s="9" t="s">
        <v>490</v>
      </c>
      <c r="B45" s="3" t="s">
        <v>80</v>
      </c>
      <c r="C45" s="3">
        <v>100</v>
      </c>
      <c r="H45" s="11" t="s">
        <v>382</v>
      </c>
      <c r="I45" s="15" t="s">
        <v>383</v>
      </c>
      <c r="K45" s="7"/>
    </row>
    <row r="46" spans="1:13" ht="12" x14ac:dyDescent="0.2">
      <c r="A46" s="9" t="s">
        <v>491</v>
      </c>
      <c r="B46" s="3" t="s">
        <v>80</v>
      </c>
      <c r="C46" s="3">
        <v>100</v>
      </c>
      <c r="H46" s="11" t="s">
        <v>388</v>
      </c>
      <c r="I46" s="15" t="s">
        <v>389</v>
      </c>
      <c r="K46" s="7"/>
    </row>
    <row r="47" spans="1:13" ht="12" x14ac:dyDescent="0.2">
      <c r="A47" s="9" t="s">
        <v>492</v>
      </c>
      <c r="B47" s="3" t="s">
        <v>81</v>
      </c>
      <c r="C47" s="3">
        <v>100</v>
      </c>
      <c r="H47" s="11" t="s">
        <v>393</v>
      </c>
      <c r="I47" s="15" t="s">
        <v>394</v>
      </c>
      <c r="K47" s="7"/>
    </row>
    <row r="48" spans="1:13" ht="12" x14ac:dyDescent="0.2">
      <c r="A48" s="9" t="s">
        <v>493</v>
      </c>
      <c r="B48" s="3" t="s">
        <v>81</v>
      </c>
      <c r="C48" s="3">
        <v>100</v>
      </c>
      <c r="H48" s="11" t="s">
        <v>398</v>
      </c>
      <c r="I48" s="15" t="s">
        <v>399</v>
      </c>
      <c r="K48" s="7"/>
    </row>
    <row r="49" spans="1:11" ht="12" x14ac:dyDescent="0.2">
      <c r="A49" s="9" t="s">
        <v>494</v>
      </c>
      <c r="B49" s="3" t="s">
        <v>80</v>
      </c>
      <c r="C49" s="3">
        <v>100</v>
      </c>
      <c r="H49" s="11" t="s">
        <v>404</v>
      </c>
      <c r="I49" s="15" t="s">
        <v>405</v>
      </c>
      <c r="K49" s="7"/>
    </row>
    <row r="50" spans="1:11" ht="12" x14ac:dyDescent="0.2">
      <c r="A50" s="9" t="s">
        <v>495</v>
      </c>
      <c r="B50" s="3" t="s">
        <v>80</v>
      </c>
      <c r="C50" s="3">
        <v>100</v>
      </c>
      <c r="H50" s="11" t="s">
        <v>409</v>
      </c>
      <c r="I50" s="15" t="s">
        <v>410</v>
      </c>
      <c r="K50" s="7"/>
    </row>
    <row r="51" spans="1:11" ht="12" x14ac:dyDescent="0.2">
      <c r="A51" s="9" t="s">
        <v>496</v>
      </c>
      <c r="B51" s="3" t="s">
        <v>81</v>
      </c>
      <c r="C51" s="3">
        <v>100</v>
      </c>
      <c r="H51" s="11" t="s">
        <v>420</v>
      </c>
      <c r="I51" s="15" t="s">
        <v>415</v>
      </c>
      <c r="K51" s="7"/>
    </row>
    <row r="52" spans="1:11" ht="12" x14ac:dyDescent="0.2">
      <c r="A52" s="9" t="s">
        <v>497</v>
      </c>
      <c r="B52" s="3" t="s">
        <v>80</v>
      </c>
      <c r="C52" s="3">
        <v>100</v>
      </c>
      <c r="H52" s="11" t="s">
        <v>425</v>
      </c>
      <c r="I52" s="15" t="s">
        <v>426</v>
      </c>
      <c r="K52" s="7"/>
    </row>
    <row r="53" spans="1:11" ht="12" x14ac:dyDescent="0.2">
      <c r="A53" s="9" t="s">
        <v>498</v>
      </c>
      <c r="B53" s="3" t="s">
        <v>80</v>
      </c>
      <c r="C53" s="3">
        <v>100</v>
      </c>
      <c r="H53" s="11" t="s">
        <v>430</v>
      </c>
      <c r="I53" s="15" t="s">
        <v>431</v>
      </c>
      <c r="K53" s="7"/>
    </row>
    <row r="54" spans="1:11" ht="12" x14ac:dyDescent="0.2">
      <c r="A54" s="9" t="s">
        <v>499</v>
      </c>
      <c r="B54" s="3" t="s">
        <v>80</v>
      </c>
      <c r="C54" s="3">
        <v>100</v>
      </c>
      <c r="H54" s="11" t="s">
        <v>436</v>
      </c>
      <c r="I54" s="15" t="s">
        <v>437</v>
      </c>
      <c r="K54" s="7"/>
    </row>
    <row r="55" spans="1:11" ht="12" x14ac:dyDescent="0.2">
      <c r="A55" s="9" t="s">
        <v>500</v>
      </c>
      <c r="B55" s="3" t="s">
        <v>80</v>
      </c>
      <c r="C55" s="3">
        <v>100</v>
      </c>
      <c r="H55" s="11" t="s">
        <v>94</v>
      </c>
      <c r="I55" s="15" t="s">
        <v>95</v>
      </c>
      <c r="K55" s="7"/>
    </row>
    <row r="56" spans="1:11" ht="12" x14ac:dyDescent="0.2">
      <c r="A56" s="9" t="s">
        <v>501</v>
      </c>
      <c r="B56" s="3" t="s">
        <v>81</v>
      </c>
      <c r="C56" s="3">
        <v>100</v>
      </c>
      <c r="H56" s="11" t="s">
        <v>102</v>
      </c>
      <c r="I56" s="15" t="s">
        <v>103</v>
      </c>
      <c r="K56" s="7"/>
    </row>
    <row r="57" spans="1:11" ht="12" x14ac:dyDescent="0.2">
      <c r="A57" s="9" t="s">
        <v>502</v>
      </c>
      <c r="B57" s="3" t="s">
        <v>81</v>
      </c>
      <c r="C57" s="3">
        <v>100</v>
      </c>
      <c r="H57" s="11" t="s">
        <v>110</v>
      </c>
      <c r="I57" s="15" t="s">
        <v>111</v>
      </c>
      <c r="K57" s="7"/>
    </row>
    <row r="58" spans="1:11" ht="12" x14ac:dyDescent="0.2">
      <c r="A58" s="9" t="s">
        <v>503</v>
      </c>
      <c r="B58" s="3" t="s">
        <v>80</v>
      </c>
      <c r="C58" s="3">
        <v>100</v>
      </c>
      <c r="H58" s="11" t="s">
        <v>118</v>
      </c>
      <c r="I58" s="15" t="s">
        <v>119</v>
      </c>
      <c r="K58" s="7"/>
    </row>
    <row r="59" spans="1:11" ht="12" x14ac:dyDescent="0.2">
      <c r="A59" s="9" t="s">
        <v>504</v>
      </c>
      <c r="B59" s="3" t="s">
        <v>81</v>
      </c>
      <c r="C59" s="3">
        <v>100</v>
      </c>
      <c r="H59" s="11" t="s">
        <v>126</v>
      </c>
      <c r="I59" s="15" t="s">
        <v>127</v>
      </c>
      <c r="K59" s="7"/>
    </row>
    <row r="60" spans="1:11" ht="12" x14ac:dyDescent="0.2">
      <c r="A60" s="9" t="s">
        <v>505</v>
      </c>
      <c r="B60" s="3" t="s">
        <v>80</v>
      </c>
      <c r="C60" s="3">
        <v>100</v>
      </c>
      <c r="H60" s="11" t="s">
        <v>134</v>
      </c>
      <c r="I60" s="15" t="s">
        <v>135</v>
      </c>
      <c r="K60" s="7"/>
    </row>
    <row r="61" spans="1:11" ht="12" x14ac:dyDescent="0.2">
      <c r="A61" s="9" t="s">
        <v>506</v>
      </c>
      <c r="B61" s="3" t="s">
        <v>80</v>
      </c>
      <c r="C61" s="3">
        <v>100</v>
      </c>
      <c r="H61" s="11" t="s">
        <v>142</v>
      </c>
      <c r="I61" s="15" t="s">
        <v>143</v>
      </c>
      <c r="K61" s="7"/>
    </row>
    <row r="62" spans="1:11" ht="12" x14ac:dyDescent="0.2">
      <c r="A62" s="9" t="s">
        <v>507</v>
      </c>
      <c r="B62" s="3" t="s">
        <v>80</v>
      </c>
      <c r="C62" s="3">
        <v>100</v>
      </c>
      <c r="H62" s="11" t="s">
        <v>150</v>
      </c>
      <c r="I62" s="15" t="s">
        <v>151</v>
      </c>
      <c r="K62" s="7"/>
    </row>
    <row r="63" spans="1:11" ht="12" x14ac:dyDescent="0.2">
      <c r="A63" s="9" t="s">
        <v>508</v>
      </c>
      <c r="B63" s="3" t="s">
        <v>80</v>
      </c>
      <c r="C63" s="3">
        <v>100</v>
      </c>
      <c r="H63" s="11" t="s">
        <v>158</v>
      </c>
      <c r="I63" s="15" t="s">
        <v>159</v>
      </c>
      <c r="K63" s="7"/>
    </row>
    <row r="64" spans="1:11" ht="12" x14ac:dyDescent="0.2">
      <c r="A64" s="9" t="s">
        <v>509</v>
      </c>
      <c r="B64" s="3" t="s">
        <v>80</v>
      </c>
      <c r="C64" s="3">
        <v>100</v>
      </c>
      <c r="H64" s="11" t="s">
        <v>169</v>
      </c>
      <c r="I64" s="15" t="s">
        <v>170</v>
      </c>
    </row>
    <row r="65" spans="1:9" ht="12" x14ac:dyDescent="0.2">
      <c r="A65" s="9" t="s">
        <v>510</v>
      </c>
      <c r="B65" s="3" t="s">
        <v>80</v>
      </c>
      <c r="C65" s="3">
        <v>100</v>
      </c>
      <c r="H65" s="11" t="s">
        <v>175</v>
      </c>
      <c r="I65" s="15" t="s">
        <v>176</v>
      </c>
    </row>
    <row r="66" spans="1:9" ht="12" x14ac:dyDescent="0.2">
      <c r="A66" s="9" t="s">
        <v>511</v>
      </c>
      <c r="B66" s="3" t="s">
        <v>81</v>
      </c>
      <c r="C66" s="3">
        <v>100</v>
      </c>
      <c r="H66" s="11" t="s">
        <v>181</v>
      </c>
      <c r="I66" s="15" t="s">
        <v>182</v>
      </c>
    </row>
    <row r="67" spans="1:9" ht="12" x14ac:dyDescent="0.2">
      <c r="A67" s="9" t="s">
        <v>512</v>
      </c>
      <c r="B67" s="3" t="s">
        <v>80</v>
      </c>
      <c r="C67" s="3">
        <v>100</v>
      </c>
      <c r="H67" s="11" t="s">
        <v>186</v>
      </c>
      <c r="I67" s="15" t="s">
        <v>187</v>
      </c>
    </row>
    <row r="68" spans="1:9" ht="12" x14ac:dyDescent="0.2">
      <c r="A68" s="9" t="s">
        <v>513</v>
      </c>
      <c r="B68" s="3" t="s">
        <v>81</v>
      </c>
      <c r="C68" s="3">
        <v>100</v>
      </c>
      <c r="H68" s="11" t="s">
        <v>192</v>
      </c>
      <c r="I68" s="15" t="s">
        <v>193</v>
      </c>
    </row>
    <row r="69" spans="1:9" ht="12" x14ac:dyDescent="0.2">
      <c r="A69" s="9" t="s">
        <v>514</v>
      </c>
      <c r="B69" s="3" t="s">
        <v>81</v>
      </c>
      <c r="C69" s="3">
        <v>100</v>
      </c>
      <c r="H69" s="11" t="s">
        <v>198</v>
      </c>
      <c r="I69" s="15" t="s">
        <v>199</v>
      </c>
    </row>
    <row r="70" spans="1:9" ht="12" x14ac:dyDescent="0.2">
      <c r="A70" s="9" t="s">
        <v>515</v>
      </c>
      <c r="B70" s="3" t="s">
        <v>81</v>
      </c>
      <c r="C70" s="3">
        <v>100</v>
      </c>
      <c r="H70" s="11" t="s">
        <v>204</v>
      </c>
      <c r="I70" s="15" t="s">
        <v>205</v>
      </c>
    </row>
    <row r="71" spans="1:9" ht="12" x14ac:dyDescent="0.2">
      <c r="A71" s="9" t="s">
        <v>516</v>
      </c>
      <c r="B71" s="3" t="s">
        <v>80</v>
      </c>
      <c r="C71" s="3">
        <v>100</v>
      </c>
      <c r="H71" s="11" t="s">
        <v>210</v>
      </c>
      <c r="I71" s="15" t="s">
        <v>211</v>
      </c>
    </row>
    <row r="72" spans="1:9" ht="12" x14ac:dyDescent="0.2">
      <c r="A72" s="9" t="s">
        <v>517</v>
      </c>
      <c r="B72" s="3" t="s">
        <v>80</v>
      </c>
      <c r="C72" s="3">
        <v>100</v>
      </c>
      <c r="H72" s="11" t="s">
        <v>216</v>
      </c>
      <c r="I72" s="15" t="s">
        <v>217</v>
      </c>
    </row>
    <row r="73" spans="1:9" ht="12" x14ac:dyDescent="0.2">
      <c r="A73" s="9" t="s">
        <v>518</v>
      </c>
      <c r="B73" s="3" t="s">
        <v>81</v>
      </c>
      <c r="C73" s="3">
        <v>100</v>
      </c>
      <c r="H73" s="11" t="s">
        <v>222</v>
      </c>
      <c r="I73" s="15" t="s">
        <v>223</v>
      </c>
    </row>
    <row r="74" spans="1:9" ht="12" x14ac:dyDescent="0.2">
      <c r="A74" s="9" t="s">
        <v>519</v>
      </c>
      <c r="B74" s="3" t="s">
        <v>80</v>
      </c>
      <c r="C74" s="3">
        <v>100</v>
      </c>
      <c r="H74" s="11" t="s">
        <v>228</v>
      </c>
      <c r="I74" s="15" t="s">
        <v>229</v>
      </c>
    </row>
    <row r="75" spans="1:9" ht="12" x14ac:dyDescent="0.2">
      <c r="A75" s="9" t="s">
        <v>520</v>
      </c>
      <c r="B75" s="3" t="s">
        <v>80</v>
      </c>
      <c r="C75" s="3">
        <v>100</v>
      </c>
      <c r="H75" s="11" t="s">
        <v>234</v>
      </c>
      <c r="I75" s="15" t="s">
        <v>235</v>
      </c>
    </row>
    <row r="76" spans="1:9" ht="12" x14ac:dyDescent="0.2">
      <c r="A76" s="9" t="s">
        <v>521</v>
      </c>
      <c r="B76" s="3" t="s">
        <v>80</v>
      </c>
      <c r="C76" s="3">
        <v>100</v>
      </c>
      <c r="H76" s="11" t="s">
        <v>239</v>
      </c>
      <c r="I76" s="15" t="s">
        <v>240</v>
      </c>
    </row>
    <row r="77" spans="1:9" ht="12" x14ac:dyDescent="0.2">
      <c r="A77" s="9" t="s">
        <v>522</v>
      </c>
      <c r="B77" s="3" t="s">
        <v>81</v>
      </c>
      <c r="C77" s="3">
        <v>100</v>
      </c>
      <c r="H77" s="11" t="s">
        <v>250</v>
      </c>
      <c r="I77" s="15" t="s">
        <v>251</v>
      </c>
    </row>
    <row r="78" spans="1:9" ht="12" x14ac:dyDescent="0.2">
      <c r="A78" s="9" t="s">
        <v>523</v>
      </c>
      <c r="B78" s="3" t="s">
        <v>80</v>
      </c>
      <c r="C78" s="3">
        <v>100</v>
      </c>
      <c r="H78" s="11" t="s">
        <v>256</v>
      </c>
      <c r="I78" s="15" t="s">
        <v>257</v>
      </c>
    </row>
    <row r="79" spans="1:9" ht="12" x14ac:dyDescent="0.2">
      <c r="A79" s="9" t="s">
        <v>524</v>
      </c>
      <c r="B79" s="3" t="s">
        <v>81</v>
      </c>
      <c r="C79" s="3">
        <v>100</v>
      </c>
      <c r="H79" s="11" t="s">
        <v>262</v>
      </c>
      <c r="I79" s="15" t="s">
        <v>263</v>
      </c>
    </row>
    <row r="80" spans="1:9" ht="12" x14ac:dyDescent="0.2">
      <c r="A80" s="9" t="s">
        <v>525</v>
      </c>
      <c r="B80" s="3" t="s">
        <v>81</v>
      </c>
      <c r="C80" s="3">
        <v>100</v>
      </c>
      <c r="H80" s="11" t="s">
        <v>268</v>
      </c>
      <c r="I80" s="15" t="s">
        <v>269</v>
      </c>
    </row>
    <row r="81" spans="1:9" ht="12" x14ac:dyDescent="0.2">
      <c r="A81" s="9" t="s">
        <v>526</v>
      </c>
      <c r="B81" s="3" t="s">
        <v>81</v>
      </c>
      <c r="C81" s="3">
        <v>100</v>
      </c>
      <c r="H81" s="11" t="s">
        <v>274</v>
      </c>
      <c r="I81" s="15" t="s">
        <v>275</v>
      </c>
    </row>
    <row r="82" spans="1:9" ht="12" x14ac:dyDescent="0.2">
      <c r="A82" s="9" t="s">
        <v>527</v>
      </c>
      <c r="B82" s="3" t="s">
        <v>81</v>
      </c>
      <c r="C82" s="3">
        <v>100</v>
      </c>
      <c r="H82" s="11" t="s">
        <v>280</v>
      </c>
      <c r="I82" s="15" t="s">
        <v>281</v>
      </c>
    </row>
    <row r="83" spans="1:9" ht="12" x14ac:dyDescent="0.2">
      <c r="A83" s="9" t="s">
        <v>528</v>
      </c>
      <c r="B83" s="3" t="s">
        <v>81</v>
      </c>
      <c r="C83" s="3">
        <v>100</v>
      </c>
      <c r="H83" s="11" t="s">
        <v>286</v>
      </c>
      <c r="I83" s="15" t="s">
        <v>245</v>
      </c>
    </row>
    <row r="84" spans="1:9" ht="12" x14ac:dyDescent="0.2">
      <c r="A84" s="9" t="s">
        <v>529</v>
      </c>
      <c r="B84" s="3" t="s">
        <v>80</v>
      </c>
      <c r="C84" s="3">
        <v>100</v>
      </c>
      <c r="H84" s="11" t="s">
        <v>291</v>
      </c>
      <c r="I84" s="15" t="s">
        <v>292</v>
      </c>
    </row>
    <row r="85" spans="1:9" ht="12" x14ac:dyDescent="0.2">
      <c r="A85" s="9" t="s">
        <v>530</v>
      </c>
      <c r="B85" s="3" t="s">
        <v>80</v>
      </c>
      <c r="C85" s="3">
        <v>100</v>
      </c>
      <c r="H85" s="11" t="s">
        <v>303</v>
      </c>
      <c r="I85" s="15" t="s">
        <v>304</v>
      </c>
    </row>
    <row r="86" spans="1:9" ht="12" x14ac:dyDescent="0.2">
      <c r="A86" s="9" t="s">
        <v>531</v>
      </c>
      <c r="B86" s="3" t="s">
        <v>80</v>
      </c>
      <c r="C86" s="3">
        <v>100</v>
      </c>
      <c r="H86" s="11" t="s">
        <v>309</v>
      </c>
      <c r="I86" s="15" t="s">
        <v>310</v>
      </c>
    </row>
    <row r="87" spans="1:9" ht="12" x14ac:dyDescent="0.2">
      <c r="A87" s="9" t="s">
        <v>532</v>
      </c>
      <c r="B87" s="3" t="s">
        <v>81</v>
      </c>
      <c r="C87" s="3">
        <v>100</v>
      </c>
      <c r="H87" s="11" t="s">
        <v>315</v>
      </c>
      <c r="I87" s="15" t="s">
        <v>316</v>
      </c>
    </row>
    <row r="88" spans="1:9" ht="12" x14ac:dyDescent="0.2">
      <c r="A88" s="9" t="s">
        <v>533</v>
      </c>
      <c r="B88" s="3" t="s">
        <v>80</v>
      </c>
      <c r="C88" s="3">
        <v>100</v>
      </c>
      <c r="H88" s="11" t="s">
        <v>321</v>
      </c>
      <c r="I88" s="15" t="s">
        <v>322</v>
      </c>
    </row>
    <row r="89" spans="1:9" ht="12" x14ac:dyDescent="0.2">
      <c r="A89" s="9" t="s">
        <v>534</v>
      </c>
      <c r="B89" s="3" t="s">
        <v>80</v>
      </c>
      <c r="C89" s="3">
        <v>100</v>
      </c>
      <c r="H89" s="11" t="s">
        <v>327</v>
      </c>
      <c r="I89" s="15" t="s">
        <v>328</v>
      </c>
    </row>
    <row r="90" spans="1:9" ht="12" x14ac:dyDescent="0.2">
      <c r="A90" s="9" t="s">
        <v>535</v>
      </c>
      <c r="B90" s="3" t="s">
        <v>80</v>
      </c>
      <c r="C90" s="3">
        <v>100</v>
      </c>
      <c r="H90" s="11" t="s">
        <v>333</v>
      </c>
      <c r="I90" s="15" t="s">
        <v>334</v>
      </c>
    </row>
    <row r="91" spans="1:9" ht="12" x14ac:dyDescent="0.2">
      <c r="A91" s="9" t="s">
        <v>536</v>
      </c>
      <c r="B91" s="3" t="s">
        <v>80</v>
      </c>
      <c r="C91" s="3">
        <v>100</v>
      </c>
      <c r="H91" s="11" t="s">
        <v>339</v>
      </c>
      <c r="I91" s="15" t="s">
        <v>298</v>
      </c>
    </row>
    <row r="92" spans="1:9" ht="12" x14ac:dyDescent="0.2">
      <c r="A92" s="9" t="s">
        <v>537</v>
      </c>
      <c r="B92" s="3" t="s">
        <v>80</v>
      </c>
      <c r="C92" s="3">
        <v>100</v>
      </c>
      <c r="H92" s="11" t="s">
        <v>344</v>
      </c>
      <c r="I92" s="15" t="s">
        <v>345</v>
      </c>
    </row>
    <row r="93" spans="1:9" ht="12" x14ac:dyDescent="0.2">
      <c r="A93" s="9" t="s">
        <v>538</v>
      </c>
      <c r="B93" s="3" t="s">
        <v>80</v>
      </c>
      <c r="C93" s="3">
        <v>100</v>
      </c>
      <c r="H93" s="11" t="s">
        <v>356</v>
      </c>
      <c r="I93" s="15" t="s">
        <v>357</v>
      </c>
    </row>
    <row r="94" spans="1:9" ht="12" x14ac:dyDescent="0.2">
      <c r="A94" s="9" t="s">
        <v>539</v>
      </c>
      <c r="B94" s="3" t="s">
        <v>80</v>
      </c>
      <c r="C94" s="3">
        <v>100</v>
      </c>
      <c r="H94" s="11" t="s">
        <v>362</v>
      </c>
      <c r="I94" s="15" t="s">
        <v>363</v>
      </c>
    </row>
    <row r="95" spans="1:9" ht="12" x14ac:dyDescent="0.2">
      <c r="A95" s="9" t="s">
        <v>540</v>
      </c>
      <c r="B95" s="3" t="s">
        <v>81</v>
      </c>
      <c r="C95" s="3">
        <v>100</v>
      </c>
      <c r="H95" s="11" t="s">
        <v>368</v>
      </c>
      <c r="I95" s="15" t="s">
        <v>369</v>
      </c>
    </row>
    <row r="96" spans="1:9" ht="12" x14ac:dyDescent="0.2">
      <c r="A96" s="9" t="s">
        <v>541</v>
      </c>
      <c r="B96" s="3" t="s">
        <v>80</v>
      </c>
      <c r="C96" s="3">
        <v>100</v>
      </c>
      <c r="H96" s="11" t="s">
        <v>374</v>
      </c>
      <c r="I96" s="15" t="s">
        <v>375</v>
      </c>
    </row>
    <row r="97" spans="1:9" ht="12" x14ac:dyDescent="0.2">
      <c r="A97" s="9" t="s">
        <v>542</v>
      </c>
      <c r="B97" s="3" t="s">
        <v>81</v>
      </c>
      <c r="C97" s="3">
        <v>100</v>
      </c>
      <c r="H97" s="11" t="s">
        <v>380</v>
      </c>
      <c r="I97" s="15" t="s">
        <v>381</v>
      </c>
    </row>
    <row r="98" spans="1:9" ht="12" x14ac:dyDescent="0.2">
      <c r="A98" s="9" t="s">
        <v>543</v>
      </c>
      <c r="B98" s="3" t="s">
        <v>80</v>
      </c>
      <c r="C98" s="3">
        <v>100</v>
      </c>
      <c r="H98" s="11" t="s">
        <v>384</v>
      </c>
      <c r="I98" s="15" t="s">
        <v>385</v>
      </c>
    </row>
    <row r="99" spans="1:9" ht="12" x14ac:dyDescent="0.2">
      <c r="A99" s="9" t="s">
        <v>544</v>
      </c>
      <c r="B99" s="3" t="s">
        <v>81</v>
      </c>
      <c r="C99" s="3">
        <v>100</v>
      </c>
      <c r="H99" s="11" t="s">
        <v>390</v>
      </c>
      <c r="I99" s="15" t="s">
        <v>391</v>
      </c>
    </row>
    <row r="100" spans="1:9" ht="12" x14ac:dyDescent="0.2">
      <c r="A100" s="9" t="s">
        <v>545</v>
      </c>
      <c r="B100" s="3" t="s">
        <v>81</v>
      </c>
      <c r="C100" s="3">
        <v>100</v>
      </c>
      <c r="H100" s="11" t="s">
        <v>395</v>
      </c>
      <c r="I100" s="15" t="s">
        <v>351</v>
      </c>
    </row>
    <row r="101" spans="1:9" ht="12" x14ac:dyDescent="0.2">
      <c r="A101" s="9" t="s">
        <v>546</v>
      </c>
      <c r="B101" s="3" t="s">
        <v>81</v>
      </c>
      <c r="C101" s="3">
        <v>100</v>
      </c>
      <c r="H101" s="11" t="s">
        <v>400</v>
      </c>
      <c r="I101" s="15" t="s">
        <v>401</v>
      </c>
    </row>
    <row r="102" spans="1:9" ht="12" x14ac:dyDescent="0.2">
      <c r="A102" s="9" t="s">
        <v>547</v>
      </c>
      <c r="B102" s="3" t="s">
        <v>81</v>
      </c>
      <c r="C102" s="3">
        <v>100</v>
      </c>
      <c r="H102" s="11" t="s">
        <v>406</v>
      </c>
      <c r="I102" s="15" t="s">
        <v>407</v>
      </c>
    </row>
    <row r="103" spans="1:9" ht="12" x14ac:dyDescent="0.2">
      <c r="A103" s="9" t="s">
        <v>548</v>
      </c>
      <c r="B103" s="3" t="s">
        <v>80</v>
      </c>
      <c r="C103" s="3">
        <v>100</v>
      </c>
      <c r="H103" s="11" t="s">
        <v>416</v>
      </c>
      <c r="I103" s="15" t="s">
        <v>417</v>
      </c>
    </row>
    <row r="104" spans="1:9" ht="12" x14ac:dyDescent="0.2">
      <c r="A104" s="9" t="s">
        <v>549</v>
      </c>
      <c r="B104" s="3" t="s">
        <v>80</v>
      </c>
      <c r="C104" s="3">
        <v>100</v>
      </c>
      <c r="H104" s="11" t="s">
        <v>421</v>
      </c>
      <c r="I104" s="15" t="s">
        <v>422</v>
      </c>
    </row>
    <row r="105" spans="1:9" ht="12" x14ac:dyDescent="0.2">
      <c r="A105" s="9" t="s">
        <v>550</v>
      </c>
      <c r="B105" s="3" t="s">
        <v>81</v>
      </c>
      <c r="C105" s="3">
        <v>100</v>
      </c>
      <c r="H105" s="11" t="s">
        <v>427</v>
      </c>
      <c r="I105" s="15" t="s">
        <v>428</v>
      </c>
    </row>
    <row r="106" spans="1:9" ht="12" x14ac:dyDescent="0.2">
      <c r="A106" s="9" t="s">
        <v>551</v>
      </c>
      <c r="B106" s="3" t="s">
        <v>80</v>
      </c>
      <c r="C106" s="3">
        <v>100</v>
      </c>
      <c r="H106" s="11" t="s">
        <v>432</v>
      </c>
      <c r="I106" s="15" t="s">
        <v>433</v>
      </c>
    </row>
    <row r="107" spans="1:9" ht="12" x14ac:dyDescent="0.2">
      <c r="A107" s="9" t="s">
        <v>552</v>
      </c>
      <c r="B107" s="3" t="s">
        <v>81</v>
      </c>
      <c r="C107" s="3">
        <v>100</v>
      </c>
      <c r="H107" s="11" t="s">
        <v>438</v>
      </c>
      <c r="I107" s="15" t="s">
        <v>439</v>
      </c>
    </row>
    <row r="108" spans="1:9" ht="12" x14ac:dyDescent="0.2">
      <c r="A108" s="9" t="s">
        <v>553</v>
      </c>
      <c r="B108" s="3" t="s">
        <v>80</v>
      </c>
      <c r="C108" s="3">
        <v>100</v>
      </c>
      <c r="H108" s="11" t="s">
        <v>442</v>
      </c>
      <c r="I108" s="15" t="s">
        <v>443</v>
      </c>
    </row>
    <row r="109" spans="1:9" ht="12" x14ac:dyDescent="0.2">
      <c r="A109" s="9" t="s">
        <v>554</v>
      </c>
      <c r="B109" s="3" t="s">
        <v>80</v>
      </c>
      <c r="C109" s="3">
        <v>100</v>
      </c>
      <c r="H109" s="11" t="s">
        <v>96</v>
      </c>
      <c r="I109" s="15" t="s">
        <v>97</v>
      </c>
    </row>
    <row r="110" spans="1:9" ht="12" x14ac:dyDescent="0.2">
      <c r="A110" s="9" t="s">
        <v>555</v>
      </c>
      <c r="B110" s="3" t="s">
        <v>80</v>
      </c>
      <c r="C110" s="3">
        <v>100</v>
      </c>
      <c r="H110" s="11" t="s">
        <v>104</v>
      </c>
      <c r="I110" s="15" t="s">
        <v>105</v>
      </c>
    </row>
    <row r="111" spans="1:9" ht="12" x14ac:dyDescent="0.2">
      <c r="A111" s="9" t="s">
        <v>556</v>
      </c>
      <c r="B111" s="3" t="s">
        <v>81</v>
      </c>
      <c r="C111" s="3">
        <v>100</v>
      </c>
      <c r="H111" s="11" t="s">
        <v>112</v>
      </c>
      <c r="I111" s="15" t="s">
        <v>113</v>
      </c>
    </row>
    <row r="112" spans="1:9" ht="12" x14ac:dyDescent="0.2">
      <c r="A112" s="9" t="s">
        <v>557</v>
      </c>
      <c r="B112" s="3" t="s">
        <v>81</v>
      </c>
      <c r="C112" s="3">
        <v>100</v>
      </c>
      <c r="H112" s="11" t="s">
        <v>120</v>
      </c>
      <c r="I112" s="15" t="s">
        <v>121</v>
      </c>
    </row>
    <row r="113" spans="1:9" ht="12" x14ac:dyDescent="0.2">
      <c r="A113" s="9" t="s">
        <v>558</v>
      </c>
      <c r="B113" s="3" t="s">
        <v>81</v>
      </c>
      <c r="C113" s="3">
        <v>100</v>
      </c>
      <c r="H113" s="11" t="s">
        <v>128</v>
      </c>
      <c r="I113" s="15" t="s">
        <v>129</v>
      </c>
    </row>
    <row r="114" spans="1:9" ht="12" x14ac:dyDescent="0.2">
      <c r="A114" s="9" t="s">
        <v>559</v>
      </c>
      <c r="B114" s="3" t="s">
        <v>81</v>
      </c>
      <c r="C114" s="3">
        <v>100</v>
      </c>
      <c r="H114" s="11" t="s">
        <v>136</v>
      </c>
      <c r="I114" s="15" t="s">
        <v>137</v>
      </c>
    </row>
    <row r="115" spans="1:9" ht="12" x14ac:dyDescent="0.2">
      <c r="A115" s="9" t="s">
        <v>560</v>
      </c>
      <c r="B115" s="3" t="s">
        <v>81</v>
      </c>
      <c r="C115" s="3">
        <v>100</v>
      </c>
      <c r="H115" s="11" t="s">
        <v>144</v>
      </c>
      <c r="I115" s="15" t="s">
        <v>145</v>
      </c>
    </row>
    <row r="116" spans="1:9" ht="12" x14ac:dyDescent="0.2">
      <c r="A116" s="9" t="s">
        <v>561</v>
      </c>
      <c r="B116" s="3" t="s">
        <v>80</v>
      </c>
      <c r="C116" s="3">
        <v>100</v>
      </c>
      <c r="H116" s="11" t="s">
        <v>160</v>
      </c>
      <c r="I116" s="15" t="s">
        <v>161</v>
      </c>
    </row>
    <row r="117" spans="1:9" ht="12" x14ac:dyDescent="0.2">
      <c r="A117" s="9" t="s">
        <v>562</v>
      </c>
      <c r="B117" s="3" t="s">
        <v>80</v>
      </c>
      <c r="C117" s="3">
        <v>100</v>
      </c>
      <c r="H117" s="11" t="s">
        <v>165</v>
      </c>
      <c r="I117" s="15" t="s">
        <v>166</v>
      </c>
    </row>
    <row r="118" spans="1:9" ht="12" x14ac:dyDescent="0.2">
      <c r="A118" s="9" t="s">
        <v>563</v>
      </c>
      <c r="B118" s="3" t="s">
        <v>80</v>
      </c>
      <c r="C118" s="3">
        <v>100</v>
      </c>
      <c r="H118" s="11" t="s">
        <v>171</v>
      </c>
      <c r="I118" s="15" t="s">
        <v>172</v>
      </c>
    </row>
    <row r="119" spans="1:9" ht="12" x14ac:dyDescent="0.2">
      <c r="A119" s="9" t="s">
        <v>564</v>
      </c>
      <c r="B119" s="3" t="s">
        <v>80</v>
      </c>
      <c r="C119" s="3">
        <v>100</v>
      </c>
      <c r="H119" s="11" t="s">
        <v>177</v>
      </c>
      <c r="I119" s="15" t="s">
        <v>178</v>
      </c>
    </row>
    <row r="120" spans="1:9" ht="12" x14ac:dyDescent="0.2">
      <c r="A120" s="9" t="s">
        <v>565</v>
      </c>
      <c r="B120" s="3" t="s">
        <v>80</v>
      </c>
      <c r="C120" s="3">
        <v>100</v>
      </c>
      <c r="H120" s="11" t="s">
        <v>183</v>
      </c>
      <c r="I120" s="15" t="s">
        <v>153</v>
      </c>
    </row>
    <row r="121" spans="1:9" ht="12" x14ac:dyDescent="0.2">
      <c r="A121" s="9" t="s">
        <v>566</v>
      </c>
      <c r="B121" s="3" t="s">
        <v>81</v>
      </c>
      <c r="C121" s="3">
        <v>100</v>
      </c>
      <c r="H121" s="11" t="s">
        <v>188</v>
      </c>
      <c r="I121" s="15" t="s">
        <v>189</v>
      </c>
    </row>
    <row r="122" spans="1:9" ht="12" x14ac:dyDescent="0.2">
      <c r="A122" s="9" t="s">
        <v>567</v>
      </c>
      <c r="B122" s="3" t="s">
        <v>81</v>
      </c>
      <c r="C122" s="3">
        <v>100</v>
      </c>
      <c r="H122" s="11" t="s">
        <v>194</v>
      </c>
      <c r="I122" s="15" t="s">
        <v>195</v>
      </c>
    </row>
    <row r="123" spans="1:9" ht="12" x14ac:dyDescent="0.2">
      <c r="A123" s="9" t="s">
        <v>568</v>
      </c>
      <c r="B123" s="3" t="s">
        <v>81</v>
      </c>
      <c r="C123" s="3">
        <v>100</v>
      </c>
      <c r="H123" s="11" t="s">
        <v>200</v>
      </c>
      <c r="I123" s="15" t="s">
        <v>201</v>
      </c>
    </row>
    <row r="124" spans="1:9" ht="12" x14ac:dyDescent="0.2">
      <c r="A124" s="9" t="s">
        <v>569</v>
      </c>
      <c r="B124" s="3" t="s">
        <v>80</v>
      </c>
      <c r="C124" s="3">
        <v>100</v>
      </c>
      <c r="H124" s="11" t="s">
        <v>212</v>
      </c>
      <c r="I124" s="15" t="s">
        <v>213</v>
      </c>
    </row>
    <row r="125" spans="1:9" ht="12" x14ac:dyDescent="0.2">
      <c r="A125" s="9" t="s">
        <v>570</v>
      </c>
      <c r="B125" s="3" t="s">
        <v>81</v>
      </c>
      <c r="C125" s="3">
        <v>100</v>
      </c>
      <c r="H125" s="11" t="s">
        <v>218</v>
      </c>
      <c r="I125" s="15" t="s">
        <v>219</v>
      </c>
    </row>
    <row r="126" spans="1:9" ht="12" x14ac:dyDescent="0.2">
      <c r="A126" s="9" t="s">
        <v>602</v>
      </c>
      <c r="B126" s="3" t="s">
        <v>81</v>
      </c>
      <c r="C126" s="3">
        <v>100</v>
      </c>
      <c r="H126" s="11" t="s">
        <v>224</v>
      </c>
      <c r="I126" s="15" t="s">
        <v>225</v>
      </c>
    </row>
    <row r="127" spans="1:9" ht="12" x14ac:dyDescent="0.2">
      <c r="A127" s="9" t="s">
        <v>571</v>
      </c>
      <c r="B127" s="3" t="s">
        <v>80</v>
      </c>
      <c r="C127" s="3">
        <v>100</v>
      </c>
      <c r="H127" s="11" t="s">
        <v>230</v>
      </c>
      <c r="I127" s="15" t="s">
        <v>231</v>
      </c>
    </row>
    <row r="128" spans="1:9" ht="12" x14ac:dyDescent="0.2">
      <c r="A128" s="9" t="s">
        <v>572</v>
      </c>
      <c r="B128" s="3" t="s">
        <v>80</v>
      </c>
      <c r="C128" s="3">
        <v>100</v>
      </c>
      <c r="H128" s="11" t="s">
        <v>236</v>
      </c>
      <c r="I128" s="15" t="s">
        <v>237</v>
      </c>
    </row>
    <row r="129" spans="1:9" ht="12" x14ac:dyDescent="0.2">
      <c r="A129" s="9" t="s">
        <v>573</v>
      </c>
      <c r="B129" s="3" t="s">
        <v>80</v>
      </c>
      <c r="C129" s="3">
        <v>100</v>
      </c>
      <c r="H129" s="11" t="s">
        <v>241</v>
      </c>
      <c r="I129" s="15" t="s">
        <v>207</v>
      </c>
    </row>
    <row r="130" spans="1:9" ht="12" x14ac:dyDescent="0.2">
      <c r="A130" s="9" t="s">
        <v>574</v>
      </c>
      <c r="B130" s="3" t="s">
        <v>80</v>
      </c>
      <c r="C130" s="3">
        <v>100</v>
      </c>
      <c r="H130" s="11" t="s">
        <v>246</v>
      </c>
      <c r="I130" s="15" t="s">
        <v>247</v>
      </c>
    </row>
    <row r="131" spans="1:9" ht="12" x14ac:dyDescent="0.2">
      <c r="A131" s="9" t="s">
        <v>575</v>
      </c>
      <c r="B131" s="3" t="s">
        <v>80</v>
      </c>
      <c r="C131" s="3">
        <v>100</v>
      </c>
      <c r="H131" s="11" t="s">
        <v>252</v>
      </c>
      <c r="I131" s="15" t="s">
        <v>253</v>
      </c>
    </row>
    <row r="132" spans="1:9" ht="12" x14ac:dyDescent="0.2">
      <c r="A132" s="9" t="s">
        <v>576</v>
      </c>
      <c r="B132" s="3" t="s">
        <v>80</v>
      </c>
      <c r="C132" s="3">
        <v>100</v>
      </c>
      <c r="H132" s="11" t="s">
        <v>258</v>
      </c>
      <c r="I132" s="15" t="s">
        <v>259</v>
      </c>
    </row>
    <row r="133" spans="1:9" ht="12" x14ac:dyDescent="0.2">
      <c r="A133" s="9" t="s">
        <v>577</v>
      </c>
      <c r="B133" s="3" t="s">
        <v>81</v>
      </c>
      <c r="C133" s="3">
        <v>100</v>
      </c>
      <c r="H133" s="11" t="s">
        <v>264</v>
      </c>
      <c r="I133" s="15" t="s">
        <v>265</v>
      </c>
    </row>
    <row r="134" spans="1:9" ht="12" x14ac:dyDescent="0.2">
      <c r="A134" s="9" t="s">
        <v>578</v>
      </c>
      <c r="B134" s="3" t="s">
        <v>81</v>
      </c>
      <c r="C134" s="3">
        <v>100</v>
      </c>
      <c r="H134" s="11" t="s">
        <v>270</v>
      </c>
      <c r="I134" s="15" t="s">
        <v>271</v>
      </c>
    </row>
    <row r="135" spans="1:9" ht="12" x14ac:dyDescent="0.2">
      <c r="A135" s="9" t="s">
        <v>579</v>
      </c>
      <c r="B135" s="3" t="s">
        <v>80</v>
      </c>
      <c r="C135" s="3">
        <v>100</v>
      </c>
      <c r="H135" s="11" t="s">
        <v>276</v>
      </c>
      <c r="I135" s="15" t="s">
        <v>277</v>
      </c>
    </row>
    <row r="136" spans="1:9" ht="12" x14ac:dyDescent="0.2">
      <c r="A136" s="9" t="s">
        <v>580</v>
      </c>
      <c r="B136" s="3" t="s">
        <v>81</v>
      </c>
      <c r="C136" s="3">
        <v>100</v>
      </c>
      <c r="H136" s="11" t="s">
        <v>282</v>
      </c>
      <c r="I136" s="15" t="s">
        <v>283</v>
      </c>
    </row>
    <row r="137" spans="1:9" ht="12" x14ac:dyDescent="0.2">
      <c r="A137" s="9" t="s">
        <v>581</v>
      </c>
      <c r="B137" s="3" t="s">
        <v>80</v>
      </c>
      <c r="C137" s="3">
        <v>100</v>
      </c>
      <c r="H137" s="11" t="s">
        <v>287</v>
      </c>
      <c r="I137" s="15" t="s">
        <v>288</v>
      </c>
    </row>
    <row r="138" spans="1:9" ht="12" x14ac:dyDescent="0.2">
      <c r="A138" s="9" t="s">
        <v>582</v>
      </c>
      <c r="B138" s="3" t="s">
        <v>80</v>
      </c>
      <c r="C138" s="3">
        <v>100</v>
      </c>
      <c r="H138" s="11" t="s">
        <v>299</v>
      </c>
      <c r="I138" s="15" t="s">
        <v>300</v>
      </c>
    </row>
    <row r="139" spans="1:9" ht="12" x14ac:dyDescent="0.2">
      <c r="A139" s="9" t="s">
        <v>583</v>
      </c>
      <c r="B139" s="3" t="s">
        <v>80</v>
      </c>
      <c r="C139" s="3">
        <v>100</v>
      </c>
      <c r="H139" s="11" t="s">
        <v>305</v>
      </c>
      <c r="I139" s="15" t="s">
        <v>306</v>
      </c>
    </row>
    <row r="140" spans="1:9" ht="12" x14ac:dyDescent="0.2">
      <c r="A140" s="9" t="s">
        <v>584</v>
      </c>
      <c r="B140" s="3" t="s">
        <v>81</v>
      </c>
      <c r="C140" s="3">
        <v>100</v>
      </c>
      <c r="H140" s="11" t="s">
        <v>311</v>
      </c>
      <c r="I140" s="15" t="s">
        <v>312</v>
      </c>
    </row>
    <row r="141" spans="1:9" ht="12" x14ac:dyDescent="0.2">
      <c r="A141" s="9" t="s">
        <v>585</v>
      </c>
      <c r="B141" s="3" t="s">
        <v>81</v>
      </c>
      <c r="C141" s="3">
        <v>100</v>
      </c>
      <c r="H141" s="11" t="s">
        <v>317</v>
      </c>
      <c r="I141" s="15" t="s">
        <v>318</v>
      </c>
    </row>
    <row r="142" spans="1:9" ht="12" x14ac:dyDescent="0.2">
      <c r="A142" s="9" t="s">
        <v>586</v>
      </c>
      <c r="B142" s="3" t="s">
        <v>81</v>
      </c>
      <c r="C142" s="3">
        <v>100</v>
      </c>
      <c r="H142" s="11" t="s">
        <v>323</v>
      </c>
      <c r="I142" s="15" t="s">
        <v>324</v>
      </c>
    </row>
    <row r="143" spans="1:9" ht="12" x14ac:dyDescent="0.2">
      <c r="A143" s="9" t="s">
        <v>587</v>
      </c>
      <c r="B143" s="3" t="s">
        <v>80</v>
      </c>
      <c r="C143" s="3">
        <v>100</v>
      </c>
      <c r="H143" s="11" t="s">
        <v>329</v>
      </c>
      <c r="I143" s="15" t="s">
        <v>330</v>
      </c>
    </row>
    <row r="144" spans="1:9" ht="12" x14ac:dyDescent="0.2">
      <c r="A144" s="9" t="s">
        <v>588</v>
      </c>
      <c r="B144" s="3" t="s">
        <v>81</v>
      </c>
      <c r="C144" s="3">
        <v>100</v>
      </c>
      <c r="H144" s="11" t="s">
        <v>335</v>
      </c>
      <c r="I144" s="15" t="s">
        <v>336</v>
      </c>
    </row>
    <row r="145" spans="1:9" ht="12" x14ac:dyDescent="0.2">
      <c r="A145" s="9" t="s">
        <v>589</v>
      </c>
      <c r="B145" s="3" t="s">
        <v>81</v>
      </c>
      <c r="C145" s="3">
        <v>100</v>
      </c>
      <c r="H145" s="11" t="s">
        <v>340</v>
      </c>
      <c r="I145" s="15" t="s">
        <v>341</v>
      </c>
    </row>
    <row r="146" spans="1:9" ht="12" x14ac:dyDescent="0.2">
      <c r="A146" s="9" t="s">
        <v>590</v>
      </c>
      <c r="B146" s="3" t="s">
        <v>81</v>
      </c>
      <c r="C146" s="3">
        <v>100</v>
      </c>
      <c r="H146" s="11" t="s">
        <v>346</v>
      </c>
      <c r="I146" s="15" t="s">
        <v>347</v>
      </c>
    </row>
    <row r="147" spans="1:9" ht="12" x14ac:dyDescent="0.2">
      <c r="A147" s="9" t="s">
        <v>591</v>
      </c>
      <c r="B147" s="3" t="s">
        <v>81</v>
      </c>
      <c r="C147" s="3">
        <v>100</v>
      </c>
      <c r="H147" s="11" t="s">
        <v>352</v>
      </c>
      <c r="I147" s="15" t="s">
        <v>353</v>
      </c>
    </row>
    <row r="148" spans="1:9" ht="12" x14ac:dyDescent="0.2">
      <c r="A148" s="9" t="s">
        <v>592</v>
      </c>
      <c r="B148" s="3" t="s">
        <v>81</v>
      </c>
      <c r="C148" s="3">
        <v>100</v>
      </c>
      <c r="H148" s="11" t="s">
        <v>358</v>
      </c>
      <c r="I148" s="15" t="s">
        <v>359</v>
      </c>
    </row>
    <row r="149" spans="1:9" ht="12" x14ac:dyDescent="0.2">
      <c r="A149" s="9" t="s">
        <v>593</v>
      </c>
      <c r="B149" s="3">
        <v>871</v>
      </c>
      <c r="C149" s="3">
        <v>100</v>
      </c>
      <c r="H149" s="11" t="s">
        <v>364</v>
      </c>
      <c r="I149" s="15" t="s">
        <v>365</v>
      </c>
    </row>
    <row r="150" spans="1:9" ht="12" x14ac:dyDescent="0.2">
      <c r="A150" s="9" t="s">
        <v>594</v>
      </c>
      <c r="B150" s="3">
        <v>885</v>
      </c>
      <c r="C150" s="3">
        <v>100</v>
      </c>
      <c r="H150" s="11" t="s">
        <v>370</v>
      </c>
      <c r="I150" s="15" t="s">
        <v>371</v>
      </c>
    </row>
    <row r="151" spans="1:9" ht="12" x14ac:dyDescent="0.2">
      <c r="A151" s="9" t="s">
        <v>595</v>
      </c>
      <c r="B151" s="3">
        <v>884</v>
      </c>
      <c r="C151" s="3">
        <v>100</v>
      </c>
      <c r="H151" s="11" t="s">
        <v>386</v>
      </c>
      <c r="I151" s="15" t="s">
        <v>387</v>
      </c>
    </row>
    <row r="152" spans="1:9" ht="12" x14ac:dyDescent="0.2">
      <c r="A152" s="9" t="s">
        <v>596</v>
      </c>
      <c r="B152" s="3">
        <v>886</v>
      </c>
      <c r="C152" s="3">
        <v>100</v>
      </c>
      <c r="H152" s="11" t="s">
        <v>392</v>
      </c>
      <c r="I152" s="15" t="s">
        <v>168</v>
      </c>
    </row>
    <row r="153" spans="1:9" ht="12" x14ac:dyDescent="0.2">
      <c r="A153" s="9" t="s">
        <v>597</v>
      </c>
      <c r="B153" s="3" t="s">
        <v>81</v>
      </c>
      <c r="C153" s="3">
        <v>100</v>
      </c>
      <c r="H153" s="11" t="s">
        <v>396</v>
      </c>
      <c r="I153" s="15" t="s">
        <v>397</v>
      </c>
    </row>
    <row r="154" spans="1:9" ht="12" x14ac:dyDescent="0.2">
      <c r="A154" s="9" t="s">
        <v>598</v>
      </c>
      <c r="B154" s="3" t="s">
        <v>81</v>
      </c>
      <c r="C154" s="3">
        <v>100</v>
      </c>
      <c r="H154" s="11" t="s">
        <v>402</v>
      </c>
      <c r="I154" s="15" t="s">
        <v>403</v>
      </c>
    </row>
    <row r="155" spans="1:9" ht="12" x14ac:dyDescent="0.2">
      <c r="A155" s="9" t="s">
        <v>599</v>
      </c>
      <c r="B155" s="3" t="s">
        <v>81</v>
      </c>
      <c r="C155" s="3">
        <v>100</v>
      </c>
      <c r="H155" s="11" t="s">
        <v>408</v>
      </c>
      <c r="I155" s="15" t="s">
        <v>377</v>
      </c>
    </row>
    <row r="156" spans="1:9" ht="12" x14ac:dyDescent="0.2">
      <c r="A156" s="9" t="s">
        <v>600</v>
      </c>
      <c r="B156" s="3" t="s">
        <v>81</v>
      </c>
      <c r="C156" s="3">
        <v>100</v>
      </c>
      <c r="H156" s="11" t="s">
        <v>412</v>
      </c>
      <c r="I156" s="15" t="s">
        <v>413</v>
      </c>
    </row>
    <row r="157" spans="1:9" ht="12" x14ac:dyDescent="0.2">
      <c r="A157" s="9" t="s">
        <v>601</v>
      </c>
      <c r="B157" s="3">
        <v>905</v>
      </c>
      <c r="C157" s="3">
        <v>100</v>
      </c>
      <c r="H157" s="11" t="s">
        <v>418</v>
      </c>
      <c r="I157" s="15" t="s">
        <v>419</v>
      </c>
    </row>
    <row r="158" spans="1:9" ht="12" x14ac:dyDescent="0.2">
      <c r="A158" s="2"/>
      <c r="B158" s="8"/>
      <c r="C158" s="8"/>
      <c r="H158" s="11" t="s">
        <v>423</v>
      </c>
      <c r="I158" s="15" t="s">
        <v>424</v>
      </c>
    </row>
    <row r="159" spans="1:9" ht="12" x14ac:dyDescent="0.2">
      <c r="A159" s="2"/>
      <c r="B159" s="8"/>
      <c r="C159" s="8"/>
      <c r="H159" s="11" t="s">
        <v>434</v>
      </c>
      <c r="I159" s="15" t="s">
        <v>435</v>
      </c>
    </row>
    <row r="160" spans="1:9" ht="12" x14ac:dyDescent="0.2">
      <c r="A160" s="2"/>
      <c r="B160" s="8"/>
      <c r="C160" s="8"/>
      <c r="H160" s="11" t="s">
        <v>440</v>
      </c>
      <c r="I160" s="15" t="s">
        <v>441</v>
      </c>
    </row>
    <row r="161" spans="1:10" ht="12" x14ac:dyDescent="0.2">
      <c r="A161" s="2"/>
      <c r="B161" s="8"/>
      <c r="C161" s="8"/>
      <c r="H161" s="11" t="s">
        <v>444</v>
      </c>
      <c r="I161" s="15" t="s">
        <v>445</v>
      </c>
    </row>
    <row r="162" spans="1:10" ht="12" x14ac:dyDescent="0.2">
      <c r="A162" s="2"/>
      <c r="B162" s="8"/>
      <c r="C162" s="8"/>
      <c r="H162" s="11" t="s">
        <v>98</v>
      </c>
      <c r="I162" s="15" t="s">
        <v>99</v>
      </c>
    </row>
    <row r="163" spans="1:10" ht="12" x14ac:dyDescent="0.2">
      <c r="A163" s="2"/>
      <c r="B163" s="8"/>
      <c r="C163" s="8"/>
      <c r="H163" s="11" t="s">
        <v>106</v>
      </c>
      <c r="I163" s="15" t="s">
        <v>107</v>
      </c>
    </row>
    <row r="164" spans="1:10" ht="12" x14ac:dyDescent="0.2">
      <c r="A164" s="2"/>
      <c r="B164" s="8"/>
      <c r="C164" s="8"/>
      <c r="H164" s="11" t="s">
        <v>114</v>
      </c>
      <c r="I164" s="15" t="s">
        <v>115</v>
      </c>
    </row>
    <row r="165" spans="1:10" ht="12" x14ac:dyDescent="0.2">
      <c r="A165" s="2"/>
      <c r="B165" s="8"/>
      <c r="C165" s="8"/>
      <c r="H165" s="11" t="s">
        <v>122</v>
      </c>
      <c r="I165" s="15" t="s">
        <v>123</v>
      </c>
    </row>
    <row r="166" spans="1:10" ht="12" x14ac:dyDescent="0.2">
      <c r="A166" s="2"/>
      <c r="B166" s="8"/>
      <c r="C166" s="8"/>
      <c r="H166" s="11" t="s">
        <v>130</v>
      </c>
      <c r="I166" s="15" t="s">
        <v>131</v>
      </c>
    </row>
    <row r="167" spans="1:10" ht="12" x14ac:dyDescent="0.2">
      <c r="A167" s="2"/>
      <c r="B167" s="8"/>
      <c r="C167" s="8"/>
      <c r="H167" s="11" t="s">
        <v>138</v>
      </c>
      <c r="I167" s="15" t="s">
        <v>139</v>
      </c>
    </row>
    <row r="168" spans="1:10" ht="12" x14ac:dyDescent="0.2">
      <c r="A168" s="2"/>
      <c r="B168" s="8"/>
      <c r="C168" s="8"/>
      <c r="H168" s="11" t="s">
        <v>146</v>
      </c>
      <c r="I168" s="15" t="s">
        <v>147</v>
      </c>
    </row>
    <row r="169" spans="1:10" ht="12.75" thickBot="1" x14ac:dyDescent="0.25">
      <c r="A169" s="2"/>
      <c r="B169" s="8"/>
      <c r="C169" s="8"/>
      <c r="H169" s="12" t="s">
        <v>154</v>
      </c>
      <c r="I169" s="18" t="s">
        <v>155</v>
      </c>
    </row>
    <row r="170" spans="1:10" ht="12" x14ac:dyDescent="0.2">
      <c r="A170" s="2"/>
      <c r="B170" s="8"/>
      <c r="C170" s="8"/>
    </row>
    <row r="171" spans="1:10" ht="12" x14ac:dyDescent="0.2">
      <c r="A171" s="2"/>
      <c r="B171" s="8"/>
      <c r="C171" s="8"/>
    </row>
    <row r="172" spans="1:10" ht="12" x14ac:dyDescent="0.2">
      <c r="A172" s="2"/>
      <c r="B172" s="8"/>
      <c r="C172" s="8"/>
    </row>
    <row r="173" spans="1:10" ht="12" x14ac:dyDescent="0.2">
      <c r="A173" s="2"/>
      <c r="B173" s="8"/>
      <c r="C173" s="8"/>
    </row>
    <row r="174" spans="1:10" ht="12" x14ac:dyDescent="0.2">
      <c r="A174" s="2"/>
      <c r="B174" s="8"/>
      <c r="C174" s="8"/>
      <c r="I174" s="2"/>
      <c r="J174" s="2"/>
    </row>
    <row r="175" spans="1:10" ht="12" x14ac:dyDescent="0.2">
      <c r="A175" s="2"/>
      <c r="B175" s="8"/>
      <c r="C175" s="8"/>
      <c r="I175" s="2"/>
      <c r="J175" s="2"/>
    </row>
    <row r="176" spans="1:10" ht="12" x14ac:dyDescent="0.2">
      <c r="A176" s="2"/>
      <c r="B176" s="8"/>
      <c r="C176" s="8"/>
      <c r="I176" s="2"/>
      <c r="J176" s="2"/>
    </row>
    <row r="177" spans="1:10" ht="12" x14ac:dyDescent="0.2">
      <c r="A177" s="2"/>
      <c r="B177" s="8"/>
      <c r="C177" s="8"/>
      <c r="I177" s="2"/>
      <c r="J177" s="2"/>
    </row>
    <row r="178" spans="1:10" ht="12" x14ac:dyDescent="0.2">
      <c r="A178" s="2"/>
      <c r="B178" s="8"/>
      <c r="C178" s="8"/>
      <c r="I178" s="2"/>
      <c r="J178" s="2"/>
    </row>
    <row r="179" spans="1:10" ht="12" x14ac:dyDescent="0.2">
      <c r="A179" s="2"/>
      <c r="B179" s="8"/>
      <c r="C179" s="8"/>
      <c r="I179" s="2"/>
      <c r="J179" s="2"/>
    </row>
    <row r="180" spans="1:10" ht="12" x14ac:dyDescent="0.2">
      <c r="A180" s="2"/>
      <c r="B180" s="8"/>
      <c r="C180" s="8"/>
      <c r="I180" s="2"/>
      <c r="J180" s="2"/>
    </row>
    <row r="181" spans="1:10" ht="12" x14ac:dyDescent="0.2">
      <c r="A181" s="2"/>
      <c r="B181" s="8"/>
      <c r="C181" s="8"/>
      <c r="I181" s="2"/>
      <c r="J181" s="2"/>
    </row>
    <row r="182" spans="1:10" ht="12" x14ac:dyDescent="0.2">
      <c r="A182" s="2"/>
      <c r="B182" s="8"/>
      <c r="C182" s="8"/>
      <c r="I182" s="2"/>
      <c r="J182" s="2"/>
    </row>
    <row r="183" spans="1:10" ht="12" x14ac:dyDescent="0.2">
      <c r="A183" s="2"/>
      <c r="B183" s="8"/>
      <c r="C183" s="8"/>
      <c r="I183" s="2"/>
      <c r="J183" s="2"/>
    </row>
    <row r="184" spans="1:10" ht="12" x14ac:dyDescent="0.2">
      <c r="A184" s="2"/>
      <c r="B184" s="8"/>
      <c r="C184" s="8"/>
      <c r="I184" s="2"/>
      <c r="J184" s="2"/>
    </row>
    <row r="185" spans="1:10" ht="12" x14ac:dyDescent="0.2">
      <c r="A185" s="2"/>
      <c r="B185" s="8"/>
      <c r="C185" s="8"/>
      <c r="I185" s="2"/>
      <c r="J185" s="2"/>
    </row>
    <row r="186" spans="1:10" ht="12" x14ac:dyDescent="0.2">
      <c r="A186" s="2"/>
      <c r="B186" s="8"/>
      <c r="C186" s="8"/>
      <c r="I186" s="2"/>
      <c r="J186" s="2"/>
    </row>
    <row r="187" spans="1:10" ht="12" x14ac:dyDescent="0.2">
      <c r="A187" s="2"/>
      <c r="B187" s="8"/>
      <c r="C187" s="8"/>
      <c r="I187" s="2"/>
      <c r="J187" s="2"/>
    </row>
    <row r="188" spans="1:10" ht="12" x14ac:dyDescent="0.2">
      <c r="A188" s="2"/>
      <c r="B188" s="8"/>
      <c r="C188" s="8"/>
      <c r="I188" s="2"/>
      <c r="J188" s="2"/>
    </row>
    <row r="189" spans="1:10" ht="12" x14ac:dyDescent="0.2">
      <c r="A189" s="2"/>
      <c r="B189" s="8"/>
      <c r="C189" s="8"/>
      <c r="I189" s="2"/>
      <c r="J189" s="2"/>
    </row>
    <row r="190" spans="1:10" ht="12" x14ac:dyDescent="0.2">
      <c r="A190" s="2"/>
      <c r="B190" s="8"/>
      <c r="C190" s="8"/>
      <c r="I190" s="2"/>
      <c r="J190" s="2"/>
    </row>
    <row r="191" spans="1:10" ht="12" x14ac:dyDescent="0.2">
      <c r="A191" s="2"/>
      <c r="B191" s="8"/>
      <c r="C191" s="8"/>
      <c r="I191" s="2"/>
      <c r="J191" s="2"/>
    </row>
    <row r="192" spans="1:10" ht="12" x14ac:dyDescent="0.2">
      <c r="A192" s="2"/>
      <c r="B192" s="8"/>
      <c r="C192" s="8"/>
      <c r="I192" s="2"/>
      <c r="J192" s="2"/>
    </row>
    <row r="193" spans="1:10" ht="12" x14ac:dyDescent="0.2">
      <c r="A193" s="2"/>
      <c r="B193" s="8"/>
      <c r="C193" s="8"/>
      <c r="I193" s="2"/>
      <c r="J193" s="2"/>
    </row>
    <row r="194" spans="1:10" ht="12" x14ac:dyDescent="0.2">
      <c r="A194" s="2"/>
      <c r="B194" s="8"/>
      <c r="C194" s="8"/>
      <c r="I194" s="2"/>
      <c r="J194" s="2"/>
    </row>
    <row r="195" spans="1:10" ht="12" x14ac:dyDescent="0.2">
      <c r="A195" s="2"/>
      <c r="B195" s="8"/>
      <c r="C195" s="8"/>
      <c r="I195" s="2"/>
      <c r="J195" s="2"/>
    </row>
    <row r="196" spans="1:10" ht="12" x14ac:dyDescent="0.2">
      <c r="A196" s="2"/>
      <c r="B196" s="8"/>
      <c r="C196" s="8"/>
      <c r="I196" s="2"/>
      <c r="J196" s="2"/>
    </row>
    <row r="197" spans="1:10" ht="12" x14ac:dyDescent="0.2">
      <c r="A197" s="2"/>
      <c r="B197" s="8"/>
      <c r="C197" s="8"/>
      <c r="I197" s="2"/>
      <c r="J197" s="2"/>
    </row>
    <row r="198" spans="1:10" ht="12" x14ac:dyDescent="0.2">
      <c r="A198" s="2"/>
      <c r="B198" s="8"/>
      <c r="C198" s="8"/>
      <c r="I198" s="2"/>
      <c r="J198" s="2"/>
    </row>
    <row r="199" spans="1:10" ht="12" x14ac:dyDescent="0.2">
      <c r="A199" s="2"/>
      <c r="B199" s="8"/>
      <c r="C199" s="8"/>
      <c r="I199" s="2"/>
      <c r="J199" s="2"/>
    </row>
    <row r="200" spans="1:10" ht="12" x14ac:dyDescent="0.2">
      <c r="A200" s="2"/>
      <c r="B200" s="8"/>
      <c r="C200" s="8"/>
      <c r="I200" s="2"/>
      <c r="J200" s="2"/>
    </row>
    <row r="201" spans="1:10" ht="12" x14ac:dyDescent="0.2">
      <c r="A201" s="2"/>
      <c r="B201" s="8"/>
      <c r="C201" s="8"/>
      <c r="I201" s="2"/>
      <c r="J201" s="2"/>
    </row>
    <row r="202" spans="1:10" ht="12" x14ac:dyDescent="0.2">
      <c r="A202" s="2"/>
      <c r="B202" s="8"/>
      <c r="C202" s="8"/>
      <c r="I202" s="2"/>
      <c r="J202" s="2"/>
    </row>
    <row r="203" spans="1:10" ht="12" x14ac:dyDescent="0.2">
      <c r="A203" s="2"/>
      <c r="B203" s="8"/>
      <c r="C203" s="8"/>
      <c r="I203" s="2"/>
      <c r="J203" s="2"/>
    </row>
    <row r="204" spans="1:10" ht="12" x14ac:dyDescent="0.2">
      <c r="A204" s="2"/>
      <c r="B204" s="8"/>
      <c r="C204" s="8"/>
      <c r="I204" s="2"/>
      <c r="J204" s="2"/>
    </row>
    <row r="205" spans="1:10" ht="12" x14ac:dyDescent="0.2">
      <c r="A205" s="2"/>
      <c r="B205" s="8"/>
      <c r="C205" s="8"/>
      <c r="I205" s="2"/>
      <c r="J205" s="2"/>
    </row>
    <row r="206" spans="1:10" ht="12" x14ac:dyDescent="0.2">
      <c r="A206" s="2"/>
      <c r="B206" s="8"/>
      <c r="C206" s="8"/>
      <c r="I206" s="2"/>
      <c r="J206" s="2"/>
    </row>
    <row r="207" spans="1:10" ht="12" x14ac:dyDescent="0.2">
      <c r="A207" s="2"/>
      <c r="B207" s="8"/>
      <c r="C207" s="8"/>
      <c r="I207" s="2"/>
      <c r="J207" s="2"/>
    </row>
    <row r="208" spans="1:10" ht="12" x14ac:dyDescent="0.2">
      <c r="A208" s="2"/>
      <c r="B208" s="8"/>
      <c r="C208" s="8"/>
      <c r="I208" s="2"/>
      <c r="J208" s="2"/>
    </row>
    <row r="209" spans="1:10" ht="12" x14ac:dyDescent="0.2">
      <c r="A209" s="2"/>
      <c r="B209" s="8"/>
      <c r="C209" s="8"/>
      <c r="I209" s="2"/>
      <c r="J209" s="2"/>
    </row>
    <row r="210" spans="1:10" ht="12" x14ac:dyDescent="0.2">
      <c r="A210" s="2"/>
      <c r="B210" s="8"/>
      <c r="C210" s="8"/>
      <c r="I210" s="2"/>
      <c r="J210" s="2"/>
    </row>
    <row r="211" spans="1:10" ht="12" x14ac:dyDescent="0.2">
      <c r="A211" s="2"/>
      <c r="B211" s="8"/>
      <c r="C211" s="8"/>
      <c r="I211" s="2"/>
      <c r="J211" s="2"/>
    </row>
    <row r="212" spans="1:10" ht="12" x14ac:dyDescent="0.2">
      <c r="A212" s="2"/>
      <c r="B212" s="8"/>
      <c r="C212" s="8"/>
      <c r="I212" s="2"/>
      <c r="J212" s="2"/>
    </row>
    <row r="213" spans="1:10" ht="12" x14ac:dyDescent="0.2">
      <c r="A213" s="2"/>
      <c r="B213" s="8"/>
      <c r="C213" s="8"/>
      <c r="I213" s="2"/>
      <c r="J213" s="2"/>
    </row>
    <row r="214" spans="1:10" ht="12" x14ac:dyDescent="0.2">
      <c r="A214" s="2"/>
      <c r="B214" s="8"/>
      <c r="C214" s="8"/>
      <c r="I214" s="2"/>
      <c r="J214" s="2"/>
    </row>
    <row r="215" spans="1:10" x14ac:dyDescent="0.25">
      <c r="I215" s="2"/>
      <c r="J215" s="2"/>
    </row>
    <row r="216" spans="1:10" x14ac:dyDescent="0.25">
      <c r="I216" s="2"/>
      <c r="J216" s="2"/>
    </row>
    <row r="217" spans="1:10" x14ac:dyDescent="0.25">
      <c r="I217" s="2"/>
      <c r="J217" s="2"/>
    </row>
    <row r="218" spans="1:10" x14ac:dyDescent="0.25">
      <c r="I218" s="2"/>
      <c r="J218" s="2"/>
    </row>
    <row r="219" spans="1:10" x14ac:dyDescent="0.25">
      <c r="I219" s="2"/>
      <c r="J219" s="2"/>
    </row>
    <row r="220" spans="1:10" x14ac:dyDescent="0.25">
      <c r="I220" s="2"/>
      <c r="J220" s="2"/>
    </row>
    <row r="221" spans="1:10" x14ac:dyDescent="0.25">
      <c r="I221" s="2"/>
      <c r="J221" s="2"/>
    </row>
    <row r="222" spans="1:10" x14ac:dyDescent="0.25">
      <c r="I222" s="2"/>
      <c r="J222" s="2"/>
    </row>
    <row r="223" spans="1:10" x14ac:dyDescent="0.25">
      <c r="I223" s="2"/>
      <c r="J223" s="2"/>
    </row>
    <row r="224" spans="1:10" x14ac:dyDescent="0.25">
      <c r="I224" s="2"/>
      <c r="J224" s="2"/>
    </row>
    <row r="225" spans="9:10" x14ac:dyDescent="0.25">
      <c r="I225" s="2"/>
      <c r="J225" s="2"/>
    </row>
    <row r="226" spans="9:10" x14ac:dyDescent="0.25">
      <c r="I226" s="2"/>
      <c r="J226" s="2"/>
    </row>
    <row r="227" spans="9:10" x14ac:dyDescent="0.25">
      <c r="I227" s="2"/>
      <c r="J227" s="2"/>
    </row>
    <row r="228" spans="9:10" x14ac:dyDescent="0.25">
      <c r="I228" s="2"/>
      <c r="J228" s="2"/>
    </row>
    <row r="229" spans="9:10" x14ac:dyDescent="0.25">
      <c r="I229" s="2"/>
      <c r="J229" s="2"/>
    </row>
    <row r="230" spans="9:10" x14ac:dyDescent="0.25">
      <c r="I230" s="2"/>
      <c r="J230" s="2"/>
    </row>
    <row r="231" spans="9:10" x14ac:dyDescent="0.25">
      <c r="I231" s="2"/>
      <c r="J231" s="2"/>
    </row>
    <row r="232" spans="9:10" x14ac:dyDescent="0.25">
      <c r="I232" s="2"/>
      <c r="J232" s="2"/>
    </row>
    <row r="233" spans="9:10" x14ac:dyDescent="0.25">
      <c r="I233" s="2"/>
      <c r="J233" s="2"/>
    </row>
    <row r="234" spans="9:10" x14ac:dyDescent="0.25">
      <c r="I234" s="2"/>
      <c r="J234" s="2"/>
    </row>
    <row r="235" spans="9:10" x14ac:dyDescent="0.25">
      <c r="I235" s="2"/>
      <c r="J235" s="2"/>
    </row>
    <row r="236" spans="9:10" x14ac:dyDescent="0.25">
      <c r="I236" s="2"/>
      <c r="J236" s="2"/>
    </row>
    <row r="237" spans="9:10" x14ac:dyDescent="0.25">
      <c r="I237" s="2"/>
      <c r="J237" s="2"/>
    </row>
    <row r="238" spans="9:10" x14ac:dyDescent="0.25">
      <c r="I238" s="2"/>
      <c r="J238" s="2"/>
    </row>
    <row r="239" spans="9:10" x14ac:dyDescent="0.25">
      <c r="I239" s="2"/>
      <c r="J239" s="2"/>
    </row>
    <row r="240" spans="9:10" x14ac:dyDescent="0.25">
      <c r="I240" s="2"/>
      <c r="J240" s="2"/>
    </row>
    <row r="241" spans="9:10" x14ac:dyDescent="0.25">
      <c r="I241" s="2"/>
      <c r="J241" s="2"/>
    </row>
    <row r="242" spans="9:10" x14ac:dyDescent="0.25">
      <c r="I242" s="2"/>
      <c r="J242" s="2"/>
    </row>
    <row r="243" spans="9:10" x14ac:dyDescent="0.25">
      <c r="I243" s="2"/>
      <c r="J243" s="2"/>
    </row>
    <row r="244" spans="9:10" x14ac:dyDescent="0.25">
      <c r="I244" s="2"/>
      <c r="J244" s="2"/>
    </row>
    <row r="245" spans="9:10" x14ac:dyDescent="0.25">
      <c r="I245" s="2"/>
      <c r="J245" s="2"/>
    </row>
    <row r="246" spans="9:10" x14ac:dyDescent="0.25">
      <c r="I246" s="2"/>
      <c r="J246" s="2"/>
    </row>
    <row r="247" spans="9:10" x14ac:dyDescent="0.25">
      <c r="I247" s="2"/>
      <c r="J247" s="2"/>
    </row>
    <row r="248" spans="9:10" x14ac:dyDescent="0.25">
      <c r="I248" s="2"/>
      <c r="J248" s="2"/>
    </row>
    <row r="249" spans="9:10" x14ac:dyDescent="0.25">
      <c r="I249" s="2"/>
      <c r="J249" s="2"/>
    </row>
    <row r="250" spans="9:10" x14ac:dyDescent="0.25">
      <c r="I250" s="2"/>
      <c r="J250" s="2"/>
    </row>
    <row r="251" spans="9:10" x14ac:dyDescent="0.25">
      <c r="I251" s="2"/>
      <c r="J251" s="2"/>
    </row>
    <row r="252" spans="9:10" x14ac:dyDescent="0.25">
      <c r="I252" s="2"/>
      <c r="J252" s="2"/>
    </row>
    <row r="253" spans="9:10" x14ac:dyDescent="0.25">
      <c r="I253" s="2"/>
      <c r="J253" s="2"/>
    </row>
    <row r="254" spans="9:10" x14ac:dyDescent="0.25">
      <c r="I254" s="2"/>
      <c r="J254" s="2"/>
    </row>
    <row r="255" spans="9:10" x14ac:dyDescent="0.25">
      <c r="I255" s="2"/>
      <c r="J255" s="2"/>
    </row>
    <row r="256" spans="9:10" x14ac:dyDescent="0.25">
      <c r="I256" s="2"/>
      <c r="J256" s="2"/>
    </row>
    <row r="257" spans="9:10" x14ac:dyDescent="0.25">
      <c r="I257" s="2"/>
      <c r="J257" s="2"/>
    </row>
    <row r="258" spans="9:10" x14ac:dyDescent="0.25">
      <c r="I258" s="2"/>
      <c r="J258" s="2"/>
    </row>
    <row r="259" spans="9:10" x14ac:dyDescent="0.25">
      <c r="I259" s="2"/>
      <c r="J259" s="2"/>
    </row>
    <row r="260" spans="9:10" x14ac:dyDescent="0.25">
      <c r="I260" s="2"/>
      <c r="J260" s="2"/>
    </row>
    <row r="261" spans="9:10" x14ac:dyDescent="0.25">
      <c r="I261" s="2"/>
      <c r="J261" s="2"/>
    </row>
    <row r="262" spans="9:10" x14ac:dyDescent="0.25">
      <c r="I262" s="2"/>
      <c r="J262" s="2"/>
    </row>
    <row r="263" spans="9:10" x14ac:dyDescent="0.25">
      <c r="I263" s="2"/>
      <c r="J263" s="2"/>
    </row>
    <row r="264" spans="9:10" x14ac:dyDescent="0.25">
      <c r="I264" s="2"/>
      <c r="J264" s="2"/>
    </row>
    <row r="265" spans="9:10" x14ac:dyDescent="0.25">
      <c r="I265" s="2"/>
      <c r="J265" s="2"/>
    </row>
    <row r="266" spans="9:10" x14ac:dyDescent="0.25">
      <c r="I266" s="2"/>
      <c r="J266" s="2"/>
    </row>
    <row r="267" spans="9:10" x14ac:dyDescent="0.25">
      <c r="I267" s="2"/>
      <c r="J267" s="2"/>
    </row>
    <row r="268" spans="9:10" x14ac:dyDescent="0.25">
      <c r="I268" s="2"/>
      <c r="J268" s="2"/>
    </row>
    <row r="269" spans="9:10" x14ac:dyDescent="0.25">
      <c r="I269" s="2"/>
      <c r="J269" s="2"/>
    </row>
    <row r="270" spans="9:10" x14ac:dyDescent="0.25">
      <c r="I270" s="2"/>
      <c r="J270" s="2"/>
    </row>
    <row r="271" spans="9:10" x14ac:dyDescent="0.25">
      <c r="I271" s="2"/>
      <c r="J271" s="2"/>
    </row>
    <row r="272" spans="9:10" x14ac:dyDescent="0.25">
      <c r="I272" s="2"/>
      <c r="J272" s="2"/>
    </row>
    <row r="273" spans="9:10" x14ac:dyDescent="0.25">
      <c r="I273" s="2"/>
      <c r="J273" s="2"/>
    </row>
    <row r="274" spans="9:10" x14ac:dyDescent="0.25">
      <c r="I274" s="2"/>
      <c r="J274" s="2"/>
    </row>
    <row r="275" spans="9:10" x14ac:dyDescent="0.25">
      <c r="I275" s="2"/>
      <c r="J275" s="2"/>
    </row>
    <row r="276" spans="9:10" x14ac:dyDescent="0.25">
      <c r="I276" s="2"/>
      <c r="J276" s="2"/>
    </row>
    <row r="277" spans="9:10" x14ac:dyDescent="0.25">
      <c r="I277" s="2"/>
      <c r="J277" s="2"/>
    </row>
    <row r="278" spans="9:10" x14ac:dyDescent="0.25">
      <c r="I278" s="2"/>
      <c r="J278" s="2"/>
    </row>
    <row r="279" spans="9:10" x14ac:dyDescent="0.25">
      <c r="I279" s="2"/>
      <c r="J279" s="2"/>
    </row>
    <row r="280" spans="9:10" x14ac:dyDescent="0.25">
      <c r="I280" s="2"/>
      <c r="J280" s="2"/>
    </row>
    <row r="281" spans="9:10" x14ac:dyDescent="0.25">
      <c r="I281" s="2"/>
      <c r="J281" s="2"/>
    </row>
    <row r="282" spans="9:10" x14ac:dyDescent="0.25">
      <c r="I282" s="2"/>
      <c r="J282" s="2"/>
    </row>
    <row r="283" spans="9:10" x14ac:dyDescent="0.25">
      <c r="I283" s="2"/>
      <c r="J283" s="2"/>
    </row>
    <row r="284" spans="9:10" x14ac:dyDescent="0.25">
      <c r="I284" s="2"/>
      <c r="J284" s="2"/>
    </row>
    <row r="285" spans="9:10" x14ac:dyDescent="0.25">
      <c r="I285" s="2"/>
      <c r="J285" s="2"/>
    </row>
    <row r="286" spans="9:10" x14ac:dyDescent="0.25">
      <c r="I286" s="2"/>
      <c r="J286" s="2"/>
    </row>
    <row r="287" spans="9:10" x14ac:dyDescent="0.25">
      <c r="I287" s="2"/>
      <c r="J287" s="2"/>
    </row>
    <row r="288" spans="9:10" x14ac:dyDescent="0.25">
      <c r="I288" s="2"/>
      <c r="J288" s="2"/>
    </row>
    <row r="289" spans="9:10" x14ac:dyDescent="0.25">
      <c r="I289" s="2"/>
      <c r="J289" s="2"/>
    </row>
    <row r="290" spans="9:10" x14ac:dyDescent="0.25">
      <c r="I290" s="2"/>
      <c r="J290" s="2"/>
    </row>
    <row r="291" spans="9:10" x14ac:dyDescent="0.25">
      <c r="I291" s="2"/>
      <c r="J291" s="2"/>
    </row>
    <row r="292" spans="9:10" x14ac:dyDescent="0.25">
      <c r="I292" s="2"/>
      <c r="J292" s="2"/>
    </row>
    <row r="293" spans="9:10" x14ac:dyDescent="0.25">
      <c r="I293" s="2"/>
      <c r="J293" s="2"/>
    </row>
    <row r="294" spans="9:10" x14ac:dyDescent="0.25">
      <c r="I294" s="2"/>
      <c r="J294" s="2"/>
    </row>
    <row r="295" spans="9:10" x14ac:dyDescent="0.25">
      <c r="I295" s="2"/>
      <c r="J295" s="2"/>
    </row>
    <row r="296" spans="9:10" x14ac:dyDescent="0.25">
      <c r="I296" s="2"/>
      <c r="J296" s="2"/>
    </row>
    <row r="297" spans="9:10" x14ac:dyDescent="0.25">
      <c r="I297" s="2"/>
      <c r="J297" s="2"/>
    </row>
    <row r="298" spans="9:10" x14ac:dyDescent="0.25">
      <c r="I298" s="2"/>
      <c r="J298" s="2"/>
    </row>
    <row r="299" spans="9:10" x14ac:dyDescent="0.25">
      <c r="I299" s="2"/>
      <c r="J299" s="2"/>
    </row>
    <row r="300" spans="9:10" x14ac:dyDescent="0.25">
      <c r="I300" s="2"/>
      <c r="J300" s="2"/>
    </row>
    <row r="301" spans="9:10" x14ac:dyDescent="0.25">
      <c r="I301" s="2"/>
      <c r="J301" s="2"/>
    </row>
    <row r="302" spans="9:10" x14ac:dyDescent="0.25">
      <c r="I302" s="2"/>
      <c r="J302" s="2"/>
    </row>
    <row r="303" spans="9:10" x14ac:dyDescent="0.25">
      <c r="I303" s="2"/>
      <c r="J303" s="2"/>
    </row>
    <row r="304" spans="9:10" x14ac:dyDescent="0.25">
      <c r="I304" s="2"/>
      <c r="J304" s="2"/>
    </row>
    <row r="305" spans="9:10" x14ac:dyDescent="0.25">
      <c r="I305" s="2"/>
      <c r="J305" s="2"/>
    </row>
    <row r="306" spans="9:10" x14ac:dyDescent="0.25">
      <c r="I306" s="2"/>
      <c r="J306" s="2"/>
    </row>
    <row r="307" spans="9:10" x14ac:dyDescent="0.25">
      <c r="I307" s="2"/>
      <c r="J307" s="2"/>
    </row>
    <row r="308" spans="9:10" x14ac:dyDescent="0.25">
      <c r="I308" s="2"/>
      <c r="J308" s="2"/>
    </row>
    <row r="309" spans="9:10" x14ac:dyDescent="0.25">
      <c r="I309" s="2"/>
      <c r="J309" s="2"/>
    </row>
    <row r="310" spans="9:10" x14ac:dyDescent="0.25">
      <c r="I310" s="2"/>
      <c r="J310" s="2"/>
    </row>
    <row r="311" spans="9:10" x14ac:dyDescent="0.25">
      <c r="I311" s="2"/>
      <c r="J311" s="2"/>
    </row>
    <row r="312" spans="9:10" x14ac:dyDescent="0.25">
      <c r="I312" s="2"/>
      <c r="J312" s="2"/>
    </row>
    <row r="313" spans="9:10" x14ac:dyDescent="0.25">
      <c r="I313" s="2"/>
      <c r="J313" s="2"/>
    </row>
    <row r="314" spans="9:10" x14ac:dyDescent="0.25">
      <c r="I314" s="2"/>
      <c r="J314" s="2"/>
    </row>
    <row r="315" spans="9:10" x14ac:dyDescent="0.25">
      <c r="I315" s="2"/>
      <c r="J315" s="2"/>
    </row>
    <row r="316" spans="9:10" x14ac:dyDescent="0.25">
      <c r="I316" s="2"/>
      <c r="J316" s="2"/>
    </row>
    <row r="317" spans="9:10" x14ac:dyDescent="0.25">
      <c r="I317" s="2"/>
      <c r="J317" s="2"/>
    </row>
    <row r="318" spans="9:10" x14ac:dyDescent="0.25">
      <c r="I318" s="2"/>
      <c r="J318" s="2"/>
    </row>
    <row r="319" spans="9:10" x14ac:dyDescent="0.25">
      <c r="I319" s="2"/>
      <c r="J319" s="2"/>
    </row>
    <row r="320" spans="9:10" x14ac:dyDescent="0.25">
      <c r="I320" s="2"/>
      <c r="J320" s="2"/>
    </row>
    <row r="321" spans="9:10" x14ac:dyDescent="0.25">
      <c r="I321" s="2"/>
      <c r="J321" s="2"/>
    </row>
    <row r="322" spans="9:10" x14ac:dyDescent="0.25">
      <c r="I322" s="2"/>
      <c r="J322" s="2"/>
    </row>
    <row r="323" spans="9:10" x14ac:dyDescent="0.25">
      <c r="I323" s="2"/>
      <c r="J323" s="2"/>
    </row>
    <row r="324" spans="9:10" x14ac:dyDescent="0.25">
      <c r="I324" s="2"/>
      <c r="J324" s="2"/>
    </row>
    <row r="325" spans="9:10" x14ac:dyDescent="0.25">
      <c r="I325" s="2"/>
      <c r="J325" s="2"/>
    </row>
    <row r="326" spans="9:10" x14ac:dyDescent="0.25">
      <c r="I326" s="2"/>
      <c r="J326" s="2"/>
    </row>
    <row r="327" spans="9:10" x14ac:dyDescent="0.25">
      <c r="I327" s="2"/>
      <c r="J327" s="2"/>
    </row>
    <row r="328" spans="9:10" x14ac:dyDescent="0.25">
      <c r="I328" s="2"/>
      <c r="J328" s="2"/>
    </row>
    <row r="329" spans="9:10" x14ac:dyDescent="0.25">
      <c r="I329" s="2"/>
      <c r="J329" s="2"/>
    </row>
    <row r="330" spans="9:10" x14ac:dyDescent="0.25">
      <c r="I330" s="2"/>
      <c r="J330" s="2"/>
    </row>
    <row r="331" spans="9:10" x14ac:dyDescent="0.25">
      <c r="I331" s="2"/>
      <c r="J331" s="2"/>
    </row>
    <row r="332" spans="9:10" x14ac:dyDescent="0.25">
      <c r="I332" s="2"/>
      <c r="J332" s="2"/>
    </row>
    <row r="333" spans="9:10" x14ac:dyDescent="0.25">
      <c r="I333" s="2"/>
      <c r="J333" s="2"/>
    </row>
    <row r="334" spans="9:10" x14ac:dyDescent="0.25">
      <c r="I334" s="2"/>
      <c r="J334" s="2"/>
    </row>
    <row r="335" spans="9:10" x14ac:dyDescent="0.25">
      <c r="I335" s="2"/>
      <c r="J335" s="2"/>
    </row>
    <row r="336" spans="9:10" x14ac:dyDescent="0.25">
      <c r="I336" s="2"/>
      <c r="J336" s="2"/>
    </row>
    <row r="337" spans="9:10" x14ac:dyDescent="0.25">
      <c r="I337" s="2"/>
      <c r="J337" s="2"/>
    </row>
    <row r="338" spans="9:10" x14ac:dyDescent="0.25">
      <c r="I338" s="2"/>
      <c r="J338" s="2"/>
    </row>
    <row r="339" spans="9:10" x14ac:dyDescent="0.25">
      <c r="I339" s="2"/>
      <c r="J339" s="2"/>
    </row>
    <row r="340" spans="9:10" x14ac:dyDescent="0.25">
      <c r="I340" s="2"/>
      <c r="J340" s="2"/>
    </row>
    <row r="341" spans="9:10" x14ac:dyDescent="0.25">
      <c r="I341" s="2"/>
      <c r="J341" s="2"/>
    </row>
  </sheetData>
  <sortState xmlns:xlrd2="http://schemas.microsoft.com/office/spreadsheetml/2017/richdata2" ref="A3:C216">
    <sortCondition ref="A3:A216"/>
  </sortState>
  <pageMargins left="0.7" right="0.7" top="0.75" bottom="0.75" header="0.3" footer="0.3"/>
  <pageSetup orientation="portrait"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Hoja1</vt:lpstr>
      <vt:lpstr>Hoja2</vt:lpstr>
      <vt:lpstr>Hoja3</vt:lpstr>
      <vt:lpstr>Hoja4</vt:lpstr>
      <vt:lpstr>Hoja5</vt:lpstr>
      <vt:lpstr>Hoja1!Área_de_impresión</vt:lpstr>
      <vt:lpstr>Hoja2!Área_de_impresión</vt:lpstr>
      <vt:lpstr>Hoja3!Área_de_impresión</vt:lpstr>
      <vt:lpstr>Hoja4!Área_de_impresión</vt:lpstr>
      <vt:lpstr>Hoja2!Código___Nombre</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 Rodriguez</dc:creator>
  <cp:lastModifiedBy>Dalaimis  Wilson Brooks</cp:lastModifiedBy>
  <cp:lastPrinted>2022-12-21T18:56:52Z</cp:lastPrinted>
  <dcterms:created xsi:type="dcterms:W3CDTF">2012-01-08T22:47:50Z</dcterms:created>
  <dcterms:modified xsi:type="dcterms:W3CDTF">2025-02-20T20:03:09Z</dcterms:modified>
</cp:coreProperties>
</file>